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\งบประมาณ ๒๕๖๘\1.Bidding\6.งานปรับปรุงห้อง HUSO100-101\"/>
    </mc:Choice>
  </mc:AlternateContent>
  <xr:revisionPtr revIDLastSave="0" documentId="13_ncr:1_{D50E0B8A-B88D-4C15-BDF9-A3A52220C925}" xr6:coauthVersionLast="36" xr6:coauthVersionMax="36" xr10:uidLastSave="{00000000-0000-0000-0000-000000000000}"/>
  <bookViews>
    <workbookView xWindow="0" yWindow="0" windowWidth="23040" windowHeight="8940" activeTab="4" xr2:uid="{00000000-000D-0000-FFFF-FFFF00000000}"/>
  </bookViews>
  <sheets>
    <sheet name="ปร.6 มีเงิน" sheetId="9" r:id="rId1"/>
    <sheet name="ปร.5(ก) มีเงิน" sheetId="10" r:id="rId2"/>
    <sheet name="ปร.5(ข)" sheetId="13" r:id="rId3"/>
    <sheet name="ปร.4 มีรายการ" sheetId="8" r:id="rId4"/>
    <sheet name="หน้าปก" sheetId="11" r:id="rId5"/>
  </sheets>
  <calcPr calcId="191029"/>
</workbook>
</file>

<file path=xl/calcChain.xml><?xml version="1.0" encoding="utf-8"?>
<calcChain xmlns="http://schemas.openxmlformats.org/spreadsheetml/2006/main">
  <c r="F20" i="9" l="1"/>
  <c r="G10" i="10"/>
  <c r="I37" i="8"/>
  <c r="H127" i="8"/>
  <c r="I127" i="8" s="1"/>
  <c r="F127" i="8"/>
  <c r="H118" i="8"/>
  <c r="H119" i="8"/>
  <c r="H120" i="8"/>
  <c r="H117" i="8"/>
  <c r="F118" i="8"/>
  <c r="I118" i="8" s="1"/>
  <c r="F119" i="8"/>
  <c r="I119" i="8" s="1"/>
  <c r="F120" i="8"/>
  <c r="I120" i="8" s="1"/>
  <c r="F117" i="8"/>
  <c r="I117" i="8" s="1"/>
  <c r="I123" i="8" s="1"/>
  <c r="H94" i="8"/>
  <c r="H95" i="8"/>
  <c r="H96" i="8"/>
  <c r="H93" i="8"/>
  <c r="F94" i="8"/>
  <c r="I94" i="8" s="1"/>
  <c r="F95" i="8"/>
  <c r="I95" i="8" s="1"/>
  <c r="F96" i="8"/>
  <c r="I96" i="8" s="1"/>
  <c r="F93" i="8"/>
  <c r="I93" i="8" s="1"/>
  <c r="I104" i="8" s="1"/>
  <c r="I76" i="8"/>
  <c r="I79" i="8"/>
  <c r="H78" i="8"/>
  <c r="H79" i="8"/>
  <c r="H77" i="8"/>
  <c r="F75" i="8"/>
  <c r="I75" i="8" s="1"/>
  <c r="F76" i="8"/>
  <c r="F77" i="8"/>
  <c r="I77" i="8" s="1"/>
  <c r="F78" i="8"/>
  <c r="I78" i="8" s="1"/>
  <c r="F79" i="8"/>
  <c r="F74" i="8"/>
  <c r="I74" i="8" s="1"/>
  <c r="H65" i="8"/>
  <c r="H66" i="8"/>
  <c r="I66" i="8" s="1"/>
  <c r="H64" i="8"/>
  <c r="F66" i="8"/>
  <c r="F64" i="8"/>
  <c r="I64" i="8" s="1"/>
  <c r="F65" i="8"/>
  <c r="I65" i="8" s="1"/>
  <c r="F63" i="8"/>
  <c r="I63" i="8" s="1"/>
  <c r="I57" i="8"/>
  <c r="I82" i="8" s="1"/>
  <c r="H58" i="8"/>
  <c r="H59" i="8"/>
  <c r="H57" i="8"/>
  <c r="F58" i="8"/>
  <c r="I58" i="8" s="1"/>
  <c r="F59" i="8"/>
  <c r="I59" i="8" s="1"/>
  <c r="F57" i="8"/>
  <c r="F36" i="8"/>
  <c r="I36" i="8" s="1"/>
  <c r="F34" i="8"/>
  <c r="I34" i="8" s="1"/>
  <c r="H36" i="8"/>
  <c r="H37" i="8"/>
  <c r="H38" i="8"/>
  <c r="I38" i="8" s="1"/>
  <c r="H39" i="8"/>
  <c r="I39" i="8" s="1"/>
  <c r="H33" i="8"/>
  <c r="I33" i="8" s="1"/>
  <c r="H34" i="8"/>
  <c r="H35" i="8"/>
  <c r="I35" i="8" s="1"/>
  <c r="H32" i="8"/>
  <c r="I32" i="8" s="1"/>
  <c r="I43" i="8" s="1"/>
  <c r="I12" i="8" l="1"/>
  <c r="I20" i="8"/>
  <c r="I23" i="8" l="1"/>
</calcChain>
</file>

<file path=xl/sharedStrings.xml><?xml version="1.0" encoding="utf-8"?>
<sst xmlns="http://schemas.openxmlformats.org/spreadsheetml/2006/main" count="282" uniqueCount="110">
  <si>
    <t>ลำดับ</t>
  </si>
  <si>
    <t>รายการ</t>
  </si>
  <si>
    <t>จำนวน</t>
  </si>
  <si>
    <t>หน่วย</t>
  </si>
  <si>
    <t>ค่าวัสดุ</t>
  </si>
  <si>
    <t>ค่าแรง</t>
  </si>
  <si>
    <t>หมายเหตุ</t>
  </si>
  <si>
    <t>ราคาต่อหน่วย</t>
  </si>
  <si>
    <t>รวมเป็นเงิน</t>
  </si>
  <si>
    <t xml:space="preserve">ประมาณการโดย    : </t>
  </si>
  <si>
    <t>สรุปผลการประมาณราคา</t>
  </si>
  <si>
    <t>แบบ ปร.6</t>
  </si>
  <si>
    <t>(ตัวหนังสือ)</t>
  </si>
  <si>
    <t>แบบ ปร.4</t>
  </si>
  <si>
    <t>แบบ ปร.5(ก)</t>
  </si>
  <si>
    <t>ค่าวัสดุและค่าแรง</t>
  </si>
  <si>
    <t>Factor F</t>
  </si>
  <si>
    <t>รวมค่าก่อสร้าง</t>
  </si>
  <si>
    <t>เงื่อนไขการใช้ตาราง Factor F</t>
  </si>
  <si>
    <t xml:space="preserve">เงินจ่ายล่วงหน้า            </t>
  </si>
  <si>
    <t xml:space="preserve">เงินประกันผลงานหัก      </t>
  </si>
  <si>
    <t xml:space="preserve">ดอกเบี้ยเงินกู้               </t>
  </si>
  <si>
    <t xml:space="preserve">ภาษีมูลค่าเพิ่ม              </t>
  </si>
  <si>
    <t xml:space="preserve">ขนาดหรือเนื้อที่อาคาร            </t>
  </si>
  <si>
    <t xml:space="preserve">เฉลี่ยราคาประมาณ            </t>
  </si>
  <si>
    <t xml:space="preserve">  -</t>
  </si>
  <si>
    <t>ตารางเมตร</t>
  </si>
  <si>
    <t>บาท/ตารางเมตร</t>
  </si>
  <si>
    <t>แบบเลขที่</t>
  </si>
  <si>
    <t xml:space="preserve">สถานที่ก่อสร้าง      : </t>
  </si>
  <si>
    <t>ประมาณราคาเมื่อวันที่</t>
  </si>
  <si>
    <t xml:space="preserve">รวมค่าวัสดุ </t>
  </si>
  <si>
    <t>และค่าแรงงาน</t>
  </si>
  <si>
    <t xml:space="preserve">รวมค่าวัสดุ + ค่าแรง </t>
  </si>
  <si>
    <t>ราคาก่อสร้างเป็นเงินทั้งสิ้น</t>
  </si>
  <si>
    <t>ปรับราคาค่าก่อสร้างเป็น</t>
  </si>
  <si>
    <t>ประมาณการโดย : คณะกรรมการกำหนดราคากลาง</t>
  </si>
  <si>
    <t>หน่วยงานเจ้าของโครงการ : คณะมนุษยศาสตร์และสังคมศาสตร์</t>
  </si>
  <si>
    <t>หน่วยงานเจ้าของโครงการ :  คณะมนุษยศาสตร์และสังคมศาสตร์</t>
  </si>
  <si>
    <t>คณะมนุษยศาสตร์และสังคมศาสตร์</t>
  </si>
  <si>
    <t>มหาวิทยาลัยบูรพา</t>
  </si>
  <si>
    <t>แบบ ปร.4 ที่แนบ มีจำนวน :               แผ่น</t>
  </si>
  <si>
    <t>ชื่อโครงการ/งานก่อสร้าง : งานปรับปรุงห้องเรียน HUSO-100 และ HUSO-101</t>
  </si>
  <si>
    <t>สถานที่ก่อสร้าง : อาคารเรียนคณะมนุษยศาสตร์และสังคมศาสตร์ (ตึกศาสตราจารย์กระแสร์  มาลยาภรณ์)</t>
  </si>
  <si>
    <t>งานปรับปรุงห้องเรียน HUSO-100 และ HUSO-101</t>
  </si>
  <si>
    <t>ครุภัณฑ์ ประกอบอาคาร</t>
  </si>
  <si>
    <t xml:space="preserve">งานปรับปรุงห้องเรียน HUSO-100 </t>
  </si>
  <si>
    <t>งานปรับปรุงห้องเรียน HUSO-101</t>
  </si>
  <si>
    <t>งานอาคาร</t>
  </si>
  <si>
    <t>งานรื้อถอน</t>
  </si>
  <si>
    <t>งานผนัง</t>
  </si>
  <si>
    <t>งานฝ้าเพดาน</t>
  </si>
  <si>
    <t>งานระบบไฟฟ้า</t>
  </si>
  <si>
    <t>งานพื้น</t>
  </si>
  <si>
    <t>รวม</t>
  </si>
  <si>
    <t>รวมทั้งสิ้น</t>
  </si>
  <si>
    <t xml:space="preserve"> - ซ่อมแผ่นฝ้าฉาบเรียบบริเวณที่รื้อโคมไฟออกทั้งหมด</t>
  </si>
  <si>
    <t xml:space="preserve"> - รื้อฝ้าเพดานยิบซั่มบอร์ดฉาบเรียบ (เดิม) เพื่อเสริมฝ้าใหม่</t>
  </si>
  <si>
    <t xml:space="preserve"> - ถอดลำโพง (เดิม) พร้อมติดตั้งกลับเหมือนเดิม</t>
  </si>
  <si>
    <t xml:space="preserve"> - รื้อโคมดาวไลท์ (เดิม)</t>
  </si>
  <si>
    <t xml:space="preserve"> - รื้อถอนดวงโคมไฟ 2x36W ชนิดฝังฝ้า(เดิม)</t>
  </si>
  <si>
    <t xml:space="preserve"> - รื้อถอนพัดลมโคจร (เดิม)</t>
  </si>
  <si>
    <t xml:space="preserve"> - รื้อสายไฟเดิมที่ไม่ได้ใช้งานออก</t>
  </si>
  <si>
    <t xml:space="preserve"> - รื้อพื้นพรมบนพื้นเวทีเดิม + ขัดกาวเดิมออกเพื่อ เตรียมผิวปูกระเบื้องยาง</t>
  </si>
  <si>
    <r>
      <rPr>
        <b/>
        <sz val="16"/>
        <rFont val="TH SarabunPSK"/>
        <family val="2"/>
      </rPr>
      <t>ผนัง</t>
    </r>
    <r>
      <rPr>
        <sz val="16"/>
        <rFont val="TH SarabunPSK"/>
        <family val="2"/>
      </rPr>
      <t xml:space="preserve"> </t>
    </r>
  </si>
  <si>
    <r>
      <t xml:space="preserve"> - ผนังเดิมติดทับด้วย PU STONE หนา </t>
    </r>
    <r>
      <rPr>
        <sz val="16"/>
        <rFont val="Calibri"/>
        <family val="2"/>
      </rPr>
      <t>≥</t>
    </r>
    <r>
      <rPr>
        <sz val="20.8"/>
        <rFont val="TH SarabunPSK"/>
        <family val="2"/>
      </rPr>
      <t xml:space="preserve"> </t>
    </r>
    <r>
      <rPr>
        <sz val="16"/>
        <rFont val="TH SarabunPSK"/>
        <family val="2"/>
      </rPr>
      <t>50 mm. ขนาด 0.60x1.20 ม. (ติดด้วยกาวตะปูหรือกาว PU) ลายไม่ RANDOM</t>
    </r>
  </si>
  <si>
    <t xml:space="preserve"> - ทาสีเสา ค.ส.ล. และผนังเดิม</t>
  </si>
  <si>
    <t xml:space="preserve"> - บัวเชิงผนัง P.V.C. สำเร็จรูป ชนิดแข็ง ติดด้วยกาวตะปู</t>
  </si>
  <si>
    <t xml:space="preserve"> - ผนังเดิมติดทับด้วย PU STONE หนา ≥ 50 mm. ขนาด 0.60x1.20 ม. (ติดด้วยกาวตะปูหรือกาว PU) </t>
  </si>
  <si>
    <t xml:space="preserve"> - ทาสีเสา ค.ส.ล.เดิม</t>
  </si>
  <si>
    <r>
      <rPr>
        <b/>
        <sz val="16"/>
        <rFont val="TH SarabunPSK"/>
        <family val="2"/>
      </rPr>
      <t>ผนัง</t>
    </r>
    <r>
      <rPr>
        <sz val="16"/>
        <rFont val="TH SarabunPSK"/>
        <family val="2"/>
      </rPr>
      <t xml:space="preserve">           และ</t>
    </r>
  </si>
  <si>
    <t xml:space="preserve"> - ตีกล่องเสา โครงเหล็กอาบ C-Line กรุไม้ MDF 12 มม. ปิดผิวด้วยแผ่นลามิเนต ลายไม้ สูงชนท้องฝ้าเพดาน</t>
  </si>
  <si>
    <t xml:space="preserve"> - ตีกล่องผนัง โครงเหล็กอาบ C-Line กรุไม้ MDF 12 มม. ปิดผิวด้วยแผ่นลามิเนต ลายไม้ สูงชนท้องฝ้าเพดาน</t>
  </si>
  <si>
    <t xml:space="preserve"> - ผนังช่วงล่าง โครงเหล็กอาบสังกะสี C-Line กรุปิดด้วยไม้ MDF 12 มม. กรุทับผิดวด้วยลามิเนตลายไม้ สูงประมาณ 0.85 ม.</t>
  </si>
  <si>
    <t xml:space="preserve"> - ผนังช่วงล่าง โครงเหล็กอาบสังกะสี C-Line กรุไม้ MDF 12 มม. ปิดผิวด้วยแผ่นลามิเนต ลายไม้ สูงประมาณ 0.85 ม.</t>
  </si>
  <si>
    <t xml:space="preserve"> - ทาสีอะคริลิค</t>
  </si>
  <si>
    <t xml:space="preserve"> - ทาสีอะคริลิค เสา ค.ส.ล. กลางห้อง (จำนวน 2 ต้น)</t>
  </si>
  <si>
    <t>รวมค่าวัสดุ + ค่าแรง (งานผนัง)</t>
  </si>
  <si>
    <t xml:space="preserve"> - ฝ้ายิบซั่มบอร์ด 9 มม. โครงคร่าเหล็ก อาบสังกะสี@ 0.60 x 1.20 ม.ฉาบรอยต่อเรียบ</t>
  </si>
  <si>
    <t xml:space="preserve"> - ฝ้าหลืบยิบซั่มบอร์ด 9 มม. โครงคร่าเหล็ก อาบสังกะสีฉาบรอยต่อเรียบ</t>
  </si>
  <si>
    <t xml:space="preserve"> - ทาสีฝ้าเพดาน (ส่วนทำใหม่)</t>
  </si>
  <si>
    <t xml:space="preserve"> - ทาสีฝ้าเพดาน (ของเดิมที่คาอยู่)</t>
  </si>
  <si>
    <t xml:space="preserve"> - โคมไฟดาวไลค์ หน้ากลม 8-11 นิ้ว หรือขนาดใกล้เคียง LED 24 W แสงเดไลท์ ฝังฝ้าเพดาน</t>
  </si>
  <si>
    <t xml:space="preserve"> - สวิตซ์ ปิด-เปิด (ชนิดติดลอยบนผนัง)</t>
  </si>
  <si>
    <t xml:space="preserve"> - สายไฟ + ครอบสาย + อุปกรณ์ และอื่นๆ</t>
  </si>
  <si>
    <t xml:space="preserve"> - เปลี่ยนเต้ารับบนผนังห้องเดิม</t>
  </si>
  <si>
    <t>รวมค่าวัสดุ + ค่าแรง (งานระบบไฟฟ้า)</t>
  </si>
  <si>
    <t xml:space="preserve"> -พื้นกระเบื้องยาง ลายไม้ รุ่น คลิ๊กล๊อก ความหนาไม่น้อยกว่า 4 มม. ชนิดกันชื้นและกันปลวก (รวมพื้นเวทีหน้าห้องเรียน) ผลิตภัณฑ์ของ SPC หรือเทียบเท่า</t>
  </si>
  <si>
    <t>แบบ ปร.5(ข)</t>
  </si>
  <si>
    <t>ครุภัณฑ์ประกอบอาคาร</t>
  </si>
  <si>
    <t>ภาษี 7 %</t>
  </si>
  <si>
    <t>(เก้าหมื่นหนึ่งพันบาทถ้วน)</t>
  </si>
  <si>
    <t>ชุด</t>
  </si>
  <si>
    <t>ตรม.</t>
  </si>
  <si>
    <t>จุด</t>
  </si>
  <si>
    <t>ตัว</t>
  </si>
  <si>
    <t>งาน</t>
  </si>
  <si>
    <t>รวมค่าวัสดุ + ค่าแรง (งานรื้อ)</t>
  </si>
  <si>
    <t>ตร.ม</t>
  </si>
  <si>
    <t>ม.</t>
  </si>
  <si>
    <t>ตร.ม.</t>
  </si>
  <si>
    <t>(หนึ่งล้านหนึ่งแสนสองพันเจ็ดร้อยยี่สิบสี่บาทสิบสามสตางค์)</t>
  </si>
  <si>
    <t>(หนึ่งล้านหนึ่งแสนเก้าหมื่นสามพันบาทถ้วน)</t>
  </si>
  <si>
    <t>รวมค่าวัสดุ + ค่าแรง (งานฝ้าเพดาน)</t>
  </si>
  <si>
    <t>รวมค่าวัสดุ + ค่าแรง (งานพื้น)</t>
  </si>
  <si>
    <t>ตร.หลา</t>
  </si>
  <si>
    <t xml:space="preserve"> - ผ้าม่านจีบรางยูโก้พร้อมด้ามจูง แบบกันแสงได้ 90-100 %</t>
  </si>
  <si>
    <t>ประมาณราคาเมื่อวันที่ :          พ.ค. 2568</t>
  </si>
  <si>
    <t>ประมาณราคาเมื่อวันที่ :               พ.ค. 2568</t>
  </si>
  <si>
    <t xml:space="preserve">  แบบปรับปรุงห้องเรียน HUSO-100 และ HUSO-101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</si>
</sst>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36"/>
      <color theme="1"/>
      <name val="TH SarabunPSK"/>
      <family val="2"/>
    </font>
    <font>
      <sz val="5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Calibri"/>
      <family val="2"/>
    </font>
    <font>
      <sz val="20.8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10" xfId="0" applyNumberFormat="1" applyFont="1" applyBorder="1" applyAlignment="1">
      <alignment horizontal="center" vertical="top"/>
    </xf>
    <xf numFmtId="0" fontId="5" fillId="0" borderId="0" xfId="0" applyNumberFormat="1" applyFont="1" applyBorder="1"/>
    <xf numFmtId="0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4" fillId="0" borderId="0" xfId="0" applyNumberFormat="1" applyFont="1" applyBorder="1" applyAlignment="1"/>
    <xf numFmtId="0" fontId="5" fillId="0" borderId="5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/>
    </xf>
    <xf numFmtId="43" fontId="5" fillId="0" borderId="5" xfId="1" applyFont="1" applyBorder="1"/>
    <xf numFmtId="0" fontId="5" fillId="0" borderId="9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left" vertical="top"/>
    </xf>
    <xf numFmtId="0" fontId="5" fillId="0" borderId="10" xfId="0" applyNumberFormat="1" applyFont="1" applyBorder="1" applyAlignment="1">
      <alignment horizontal="center" vertical="center"/>
    </xf>
    <xf numFmtId="43" fontId="5" fillId="0" borderId="10" xfId="1" applyFont="1" applyBorder="1"/>
    <xf numFmtId="43" fontId="5" fillId="0" borderId="9" xfId="1" applyFont="1" applyBorder="1"/>
    <xf numFmtId="0" fontId="5" fillId="0" borderId="11" xfId="0" applyNumberFormat="1" applyFont="1" applyBorder="1" applyAlignment="1">
      <alignment horizontal="center" vertical="top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top"/>
    </xf>
    <xf numFmtId="43" fontId="5" fillId="0" borderId="12" xfId="1" applyFont="1" applyBorder="1"/>
    <xf numFmtId="0" fontId="4" fillId="0" borderId="10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3" fillId="0" borderId="11" xfId="0" applyNumberFormat="1" applyFont="1" applyBorder="1"/>
    <xf numFmtId="0" fontId="3" fillId="0" borderId="8" xfId="0" applyNumberFormat="1" applyFont="1" applyBorder="1"/>
    <xf numFmtId="0" fontId="3" fillId="0" borderId="33" xfId="0" applyNumberFormat="1" applyFont="1" applyBorder="1"/>
    <xf numFmtId="0" fontId="0" fillId="0" borderId="0" xfId="0" applyBorder="1"/>
    <xf numFmtId="0" fontId="5" fillId="0" borderId="29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17" xfId="0" applyNumberFormat="1" applyFont="1" applyBorder="1" applyAlignment="1">
      <alignment vertical="top"/>
    </xf>
    <xf numFmtId="0" fontId="5" fillId="0" borderId="17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vertical="top"/>
    </xf>
    <xf numFmtId="0" fontId="9" fillId="0" borderId="13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4" fillId="0" borderId="0" xfId="0" applyNumberFormat="1" applyFont="1" applyAlignment="1"/>
    <xf numFmtId="0" fontId="9" fillId="0" borderId="0" xfId="0" applyNumberFormat="1" applyFont="1" applyAlignment="1">
      <alignment horizontal="left" shrinkToFit="1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/>
    <xf numFmtId="0" fontId="10" fillId="0" borderId="1" xfId="0" applyNumberFormat="1" applyFont="1" applyBorder="1" applyAlignment="1"/>
    <xf numFmtId="0" fontId="10" fillId="0" borderId="0" xfId="0" applyNumberFormat="1" applyFont="1" applyBorder="1" applyAlignment="1"/>
    <xf numFmtId="0" fontId="10" fillId="0" borderId="0" xfId="0" applyNumberFormat="1" applyFont="1"/>
    <xf numFmtId="0" fontId="10" fillId="0" borderId="2" xfId="0" applyNumberFormat="1" applyFont="1" applyBorder="1" applyAlignment="1">
      <alignment horizontal="center" shrinkToFit="1"/>
    </xf>
    <xf numFmtId="0" fontId="9" fillId="0" borderId="1" xfId="0" applyNumberFormat="1" applyFont="1" applyBorder="1" applyAlignment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4" fillId="0" borderId="0" xfId="0" applyNumberFormat="1" applyFont="1" applyBorder="1" applyAlignment="1">
      <alignment horizontal="left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43" fontId="4" fillId="0" borderId="9" xfId="1" applyFont="1" applyBorder="1" applyAlignment="1">
      <alignment vertical="top"/>
    </xf>
    <xf numFmtId="187" fontId="4" fillId="0" borderId="29" xfId="1" applyNumberFormat="1" applyFont="1" applyBorder="1" applyAlignment="1">
      <alignment vertical="top" shrinkToFit="1"/>
    </xf>
    <xf numFmtId="0" fontId="4" fillId="0" borderId="29" xfId="0" applyNumberFormat="1" applyFont="1" applyBorder="1" applyAlignment="1">
      <alignment horizontal="center" vertical="top"/>
    </xf>
    <xf numFmtId="0" fontId="4" fillId="0" borderId="9" xfId="0" quotePrefix="1" applyNumberFormat="1" applyFont="1" applyBorder="1" applyAlignment="1">
      <alignment vertical="top"/>
    </xf>
    <xf numFmtId="0" fontId="11" fillId="0" borderId="0" xfId="0" applyFont="1" applyAlignment="1">
      <alignment vertical="center"/>
    </xf>
    <xf numFmtId="43" fontId="5" fillId="0" borderId="9" xfId="1" applyFont="1" applyBorder="1" applyAlignment="1">
      <alignment vertical="center"/>
    </xf>
    <xf numFmtId="0" fontId="5" fillId="0" borderId="10" xfId="0" applyNumberFormat="1" applyFont="1" applyBorder="1" applyAlignment="1">
      <alignment horizontal="left" vertical="top" wrapText="1"/>
    </xf>
    <xf numFmtId="43" fontId="5" fillId="0" borderId="10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0" fontId="5" fillId="0" borderId="49" xfId="0" applyNumberFormat="1" applyFont="1" applyBorder="1" applyAlignment="1">
      <alignment horizontal="center" vertical="top"/>
    </xf>
    <xf numFmtId="0" fontId="5" fillId="0" borderId="17" xfId="0" applyNumberFormat="1" applyFont="1" applyBorder="1" applyAlignment="1">
      <alignment horizontal="left" vertical="top"/>
    </xf>
    <xf numFmtId="0" fontId="5" fillId="0" borderId="2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3" fontId="5" fillId="0" borderId="17" xfId="1" applyFont="1" applyBorder="1"/>
    <xf numFmtId="0" fontId="13" fillId="0" borderId="10" xfId="0" applyNumberFormat="1" applyFont="1" applyBorder="1" applyAlignment="1">
      <alignment horizontal="left" vertical="top"/>
    </xf>
    <xf numFmtId="0" fontId="13" fillId="0" borderId="10" xfId="0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43" fontId="13" fillId="0" borderId="9" xfId="1" applyFont="1" applyBorder="1"/>
    <xf numFmtId="43" fontId="13" fillId="0" borderId="10" xfId="1" applyFont="1" applyBorder="1"/>
    <xf numFmtId="0" fontId="13" fillId="0" borderId="10" xfId="0" applyNumberFormat="1" applyFont="1" applyBorder="1" applyAlignment="1">
      <alignment horizontal="left" vertical="top" wrapText="1" shrinkToFit="1"/>
    </xf>
    <xf numFmtId="43" fontId="13" fillId="0" borderId="9" xfId="1" applyFont="1" applyBorder="1" applyAlignment="1">
      <alignment vertical="center"/>
    </xf>
    <xf numFmtId="43" fontId="13" fillId="0" borderId="10" xfId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center" vertical="center"/>
    </xf>
    <xf numFmtId="43" fontId="13" fillId="0" borderId="11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0" fontId="4" fillId="0" borderId="0" xfId="0" applyNumberFormat="1" applyFont="1" applyBorder="1" applyAlignment="1">
      <alignment horizontal="left" shrinkToFit="1"/>
    </xf>
    <xf numFmtId="0" fontId="4" fillId="0" borderId="0" xfId="0" applyNumberFormat="1" applyFont="1" applyAlignment="1">
      <alignment horizontal="left" vertical="center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left" shrinkToFit="1"/>
    </xf>
    <xf numFmtId="43" fontId="4" fillId="0" borderId="9" xfId="1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vertical="top"/>
    </xf>
    <xf numFmtId="0" fontId="4" fillId="0" borderId="19" xfId="0" applyNumberFormat="1" applyFont="1" applyBorder="1" applyAlignment="1">
      <alignment vertical="top"/>
    </xf>
    <xf numFmtId="0" fontId="4" fillId="0" borderId="13" xfId="0" quotePrefix="1" applyNumberFormat="1" applyFont="1" applyBorder="1" applyAlignment="1">
      <alignment vertical="top"/>
    </xf>
    <xf numFmtId="188" fontId="4" fillId="0" borderId="29" xfId="1" applyNumberFormat="1" applyFont="1" applyBorder="1" applyAlignment="1">
      <alignment vertical="top"/>
    </xf>
    <xf numFmtId="43" fontId="5" fillId="0" borderId="11" xfId="1" applyFont="1" applyBorder="1"/>
    <xf numFmtId="43" fontId="4" fillId="0" borderId="2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3" xfId="1" applyFont="1" applyBorder="1" applyAlignment="1"/>
    <xf numFmtId="43" fontId="4" fillId="0" borderId="14" xfId="1" applyFont="1" applyBorder="1" applyAlignment="1"/>
    <xf numFmtId="43" fontId="4" fillId="0" borderId="9" xfId="1" applyFont="1" applyBorder="1" applyAlignment="1"/>
    <xf numFmtId="43" fontId="5" fillId="0" borderId="16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top"/>
    </xf>
    <xf numFmtId="0" fontId="14" fillId="0" borderId="10" xfId="0" applyNumberFormat="1" applyFont="1" applyBorder="1" applyAlignment="1">
      <alignment horizontal="left" vertical="top" wrapText="1"/>
    </xf>
    <xf numFmtId="43" fontId="5" fillId="0" borderId="15" xfId="1" applyFont="1" applyBorder="1" applyAlignment="1">
      <alignment horizontal="center"/>
    </xf>
    <xf numFmtId="0" fontId="13" fillId="0" borderId="10" xfId="0" applyNumberFormat="1" applyFont="1" applyBorder="1" applyAlignment="1">
      <alignment horizontal="left" vertical="center" wrapText="1"/>
    </xf>
    <xf numFmtId="43" fontId="5" fillId="0" borderId="24" xfId="1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43" fontId="5" fillId="3" borderId="9" xfId="1" applyFont="1" applyFill="1" applyBorder="1"/>
    <xf numFmtId="43" fontId="13" fillId="3" borderId="10" xfId="1" applyFont="1" applyFill="1" applyBorder="1" applyAlignment="1">
      <alignment horizontal="center" vertical="center"/>
    </xf>
    <xf numFmtId="0" fontId="17" fillId="0" borderId="10" xfId="0" applyNumberFormat="1" applyFont="1" applyBorder="1" applyAlignment="1">
      <alignment horizontal="left" vertical="top" wrapText="1" shrinkToFit="1"/>
    </xf>
    <xf numFmtId="43" fontId="4" fillId="0" borderId="29" xfId="1" applyNumberFormat="1" applyFont="1" applyBorder="1" applyAlignment="1">
      <alignment vertical="top"/>
    </xf>
    <xf numFmtId="43" fontId="4" fillId="0" borderId="29" xfId="1" applyNumberFormat="1" applyFont="1" applyBorder="1" applyAlignment="1">
      <alignment vertical="top" shrinkToFit="1"/>
    </xf>
    <xf numFmtId="43" fontId="5" fillId="0" borderId="24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4" fillId="0" borderId="9" xfId="1" applyFont="1" applyBorder="1" applyAlignment="1">
      <alignment horizontal="center"/>
    </xf>
    <xf numFmtId="0" fontId="4" fillId="0" borderId="50" xfId="0" quotePrefix="1" applyNumberFormat="1" applyFont="1" applyBorder="1" applyAlignment="1">
      <alignment vertical="top"/>
    </xf>
    <xf numFmtId="0" fontId="9" fillId="0" borderId="0" xfId="0" applyNumberFormat="1" applyFont="1" applyBorder="1" applyAlignment="1">
      <alignment horizontal="left" shrinkToFit="1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/>
    <xf numFmtId="0" fontId="10" fillId="0" borderId="0" xfId="0" applyNumberFormat="1" applyFont="1" applyBorder="1"/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horizontal="center" vertical="center"/>
    </xf>
    <xf numFmtId="43" fontId="5" fillId="0" borderId="0" xfId="1" applyFont="1" applyBorder="1"/>
    <xf numFmtId="43" fontId="13" fillId="0" borderId="12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shrinkToFit="1"/>
    </xf>
    <xf numFmtId="0" fontId="5" fillId="0" borderId="9" xfId="0" applyNumberFormat="1" applyFont="1" applyBorder="1" applyAlignment="1">
      <alignment horizontal="left" vertical="top"/>
    </xf>
    <xf numFmtId="0" fontId="5" fillId="0" borderId="14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43" fontId="13" fillId="0" borderId="15" xfId="1" applyFont="1" applyBorder="1" applyAlignment="1">
      <alignment vertical="center"/>
    </xf>
    <xf numFmtId="43" fontId="13" fillId="0" borderId="51" xfId="1" applyFont="1" applyBorder="1" applyAlignment="1">
      <alignment vertical="center"/>
    </xf>
    <xf numFmtId="43" fontId="13" fillId="0" borderId="53" xfId="1" applyFont="1" applyBorder="1" applyAlignment="1">
      <alignment vertical="center"/>
    </xf>
    <xf numFmtId="0" fontId="2" fillId="0" borderId="41" xfId="0" applyNumberFormat="1" applyFont="1" applyBorder="1" applyAlignment="1">
      <alignment horizontal="center" vertical="top"/>
    </xf>
    <xf numFmtId="0" fontId="2" fillId="0" borderId="42" xfId="0" applyNumberFormat="1" applyFont="1" applyBorder="1" applyAlignment="1">
      <alignment horizontal="center" vertical="top"/>
    </xf>
    <xf numFmtId="0" fontId="2" fillId="0" borderId="43" xfId="0" applyNumberFormat="1" applyFont="1" applyBorder="1" applyAlignment="1">
      <alignment horizontal="center" vertical="top"/>
    </xf>
    <xf numFmtId="43" fontId="2" fillId="0" borderId="36" xfId="1" applyFont="1" applyFill="1" applyBorder="1" applyAlignment="1">
      <alignment horizontal="left"/>
    </xf>
    <xf numFmtId="43" fontId="2" fillId="0" borderId="37" xfId="1" applyFont="1" applyFill="1" applyBorder="1" applyAlignment="1">
      <alignment horizontal="left"/>
    </xf>
    <xf numFmtId="43" fontId="2" fillId="0" borderId="38" xfId="1" applyFont="1" applyFill="1" applyBorder="1" applyAlignment="1">
      <alignment horizontal="left"/>
    </xf>
    <xf numFmtId="0" fontId="2" fillId="0" borderId="30" xfId="0" applyNumberFormat="1" applyFont="1" applyBorder="1" applyAlignment="1">
      <alignment horizontal="right" vertical="top"/>
    </xf>
    <xf numFmtId="0" fontId="2" fillId="0" borderId="31" xfId="0" applyNumberFormat="1" applyFont="1" applyBorder="1" applyAlignment="1">
      <alignment horizontal="right" vertical="top"/>
    </xf>
    <xf numFmtId="0" fontId="2" fillId="0" borderId="32" xfId="0" applyNumberFormat="1" applyFont="1" applyBorder="1" applyAlignment="1">
      <alignment horizontal="right" vertical="top"/>
    </xf>
    <xf numFmtId="43" fontId="4" fillId="0" borderId="2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0" fontId="2" fillId="0" borderId="13" xfId="0" applyNumberFormat="1" applyFont="1" applyBorder="1" applyAlignment="1">
      <alignment horizontal="right" vertical="top"/>
    </xf>
    <xf numFmtId="0" fontId="2" fillId="0" borderId="19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43" fontId="4" fillId="2" borderId="44" xfId="1" applyFont="1" applyFill="1" applyBorder="1" applyAlignment="1">
      <alignment horizontal="center"/>
    </xf>
    <xf numFmtId="43" fontId="4" fillId="2" borderId="45" xfId="1" applyFont="1" applyFill="1" applyBorder="1" applyAlignment="1">
      <alignment horizontal="center"/>
    </xf>
    <xf numFmtId="43" fontId="4" fillId="2" borderId="4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28" xfId="1" applyFont="1" applyFill="1" applyBorder="1" applyAlignment="1">
      <alignment horizontal="center"/>
    </xf>
    <xf numFmtId="0" fontId="5" fillId="0" borderId="13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43" fontId="5" fillId="0" borderId="13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2" fillId="0" borderId="16" xfId="0" applyNumberFormat="1" applyFont="1" applyBorder="1" applyAlignment="1">
      <alignment horizontal="center" vertical="top"/>
    </xf>
    <xf numFmtId="0" fontId="2" fillId="0" borderId="23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43" fontId="2" fillId="0" borderId="36" xfId="1" applyFont="1" applyBorder="1" applyAlignment="1">
      <alignment horizontal="center"/>
    </xf>
    <xf numFmtId="43" fontId="2" fillId="0" borderId="37" xfId="1" applyFont="1" applyBorder="1" applyAlignment="1">
      <alignment horizontal="center"/>
    </xf>
    <xf numFmtId="43" fontId="2" fillId="0" borderId="38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23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4" fillId="0" borderId="13" xfId="0" applyNumberFormat="1" applyFont="1" applyBorder="1" applyAlignment="1">
      <alignment horizontal="center" vertical="top"/>
    </xf>
    <xf numFmtId="0" fontId="4" fillId="0" borderId="19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3" xfId="0" quotePrefix="1" applyNumberFormat="1" applyFont="1" applyBorder="1" applyAlignment="1">
      <alignment horizontal="left" vertical="top"/>
    </xf>
    <xf numFmtId="0" fontId="4" fillId="0" borderId="19" xfId="0" applyNumberFormat="1" applyFont="1" applyBorder="1" applyAlignment="1">
      <alignment horizontal="left" vertical="top"/>
    </xf>
    <xf numFmtId="0" fontId="4" fillId="0" borderId="14" xfId="0" applyNumberFormat="1" applyFont="1" applyBorder="1" applyAlignment="1">
      <alignment horizontal="left" vertical="top"/>
    </xf>
    <xf numFmtId="43" fontId="4" fillId="0" borderId="13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0" fontId="4" fillId="0" borderId="13" xfId="0" applyNumberFormat="1" applyFont="1" applyBorder="1" applyAlignment="1">
      <alignment horizontal="left" vertical="top"/>
    </xf>
    <xf numFmtId="0" fontId="4" fillId="0" borderId="3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horizontal="center" vertical="center" shrinkToFit="1"/>
    </xf>
    <xf numFmtId="0" fontId="4" fillId="0" borderId="35" xfId="0" applyNumberFormat="1" applyFont="1" applyBorder="1" applyAlignment="1">
      <alignment horizontal="center" vertical="center" shrinkToFit="1"/>
    </xf>
    <xf numFmtId="0" fontId="4" fillId="0" borderId="40" xfId="0" applyNumberFormat="1" applyFont="1" applyBorder="1" applyAlignment="1">
      <alignment horizontal="center" vertical="center" shrinkToFit="1"/>
    </xf>
    <xf numFmtId="0" fontId="4" fillId="0" borderId="27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4" fillId="0" borderId="39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left" vertical="top" shrinkToFit="1"/>
    </xf>
    <xf numFmtId="0" fontId="7" fillId="0" borderId="31" xfId="0" applyNumberFormat="1" applyFont="1" applyBorder="1" applyAlignment="1">
      <alignment horizontal="left" vertical="top" shrinkToFit="1"/>
    </xf>
    <xf numFmtId="0" fontId="7" fillId="0" borderId="32" xfId="0" applyNumberFormat="1" applyFont="1" applyBorder="1" applyAlignment="1">
      <alignment horizontal="left" vertical="top" shrinkToFit="1"/>
    </xf>
    <xf numFmtId="43" fontId="5" fillId="0" borderId="30" xfId="1" applyFont="1" applyBorder="1" applyAlignment="1">
      <alignment horizontal="center"/>
    </xf>
    <xf numFmtId="43" fontId="5" fillId="0" borderId="31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24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5" fillId="0" borderId="26" xfId="1" applyFont="1" applyBorder="1" applyAlignment="1">
      <alignment horizontal="center"/>
    </xf>
    <xf numFmtId="0" fontId="4" fillId="0" borderId="0" xfId="0" applyNumberFormat="1" applyFont="1" applyBorder="1" applyAlignment="1">
      <alignment horizontal="left" shrinkToFit="1"/>
    </xf>
    <xf numFmtId="0" fontId="6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 vertical="center" shrinkToFit="1"/>
    </xf>
    <xf numFmtId="43" fontId="5" fillId="0" borderId="0" xfId="1" applyFont="1" applyFill="1" applyBorder="1" applyAlignment="1">
      <alignment horizontal="left"/>
    </xf>
    <xf numFmtId="0" fontId="4" fillId="0" borderId="42" xfId="0" applyNumberFormat="1" applyFont="1" applyBorder="1" applyAlignment="1">
      <alignment horizontal="center" vertical="top"/>
    </xf>
    <xf numFmtId="43" fontId="5" fillId="0" borderId="20" xfId="1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43" fontId="5" fillId="0" borderId="22" xfId="1" applyFont="1" applyBorder="1" applyAlignment="1">
      <alignment horizontal="center"/>
    </xf>
    <xf numFmtId="0" fontId="5" fillId="0" borderId="18" xfId="0" applyNumberFormat="1" applyFont="1" applyBorder="1" applyAlignment="1">
      <alignment horizontal="center" vertical="top"/>
    </xf>
    <xf numFmtId="43" fontId="4" fillId="0" borderId="44" xfId="1" applyFont="1" applyBorder="1" applyAlignment="1">
      <alignment horizontal="center" vertical="top"/>
    </xf>
    <xf numFmtId="43" fontId="4" fillId="0" borderId="45" xfId="1" applyFont="1" applyBorder="1" applyAlignment="1">
      <alignment horizontal="center" vertical="top"/>
    </xf>
    <xf numFmtId="43" fontId="4" fillId="0" borderId="46" xfId="1" applyFont="1" applyBorder="1" applyAlignment="1">
      <alignment horizontal="center" vertical="top"/>
    </xf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center"/>
    </xf>
    <xf numFmtId="0" fontId="7" fillId="0" borderId="13" xfId="0" applyNumberFormat="1" applyFont="1" applyBorder="1" applyAlignment="1">
      <alignment horizontal="center" vertical="top"/>
    </xf>
    <xf numFmtId="0" fontId="7" fillId="0" borderId="23" xfId="0" applyNumberFormat="1" applyFont="1" applyBorder="1" applyAlignment="1">
      <alignment horizontal="center" vertical="top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0" fontId="4" fillId="0" borderId="42" xfId="0" applyNumberFormat="1" applyFont="1" applyBorder="1" applyAlignment="1">
      <alignment horizontal="left" shrinkToFit="1"/>
    </xf>
    <xf numFmtId="0" fontId="4" fillId="0" borderId="41" xfId="0" applyNumberFormat="1" applyFont="1" applyBorder="1" applyAlignment="1">
      <alignment horizontal="center" vertical="center" shrinkToFit="1"/>
    </xf>
    <xf numFmtId="0" fontId="4" fillId="0" borderId="42" xfId="0" applyNumberFormat="1" applyFont="1" applyBorder="1" applyAlignment="1">
      <alignment horizontal="center" vertical="center" shrinkToFit="1"/>
    </xf>
    <xf numFmtId="0" fontId="4" fillId="0" borderId="43" xfId="0" applyNumberFormat="1" applyFont="1" applyBorder="1" applyAlignment="1">
      <alignment horizontal="center" vertical="center" shrinkToFit="1"/>
    </xf>
    <xf numFmtId="0" fontId="4" fillId="0" borderId="33" xfId="0" applyNumberFormat="1" applyFont="1" applyBorder="1" applyAlignment="1">
      <alignment horizontal="center" vertical="center" shrinkToFit="1"/>
    </xf>
    <xf numFmtId="0" fontId="4" fillId="0" borderId="47" xfId="0" applyNumberFormat="1" applyFont="1" applyBorder="1" applyAlignment="1">
      <alignment horizontal="center" vertical="center" shrinkToFit="1"/>
    </xf>
    <xf numFmtId="43" fontId="5" fillId="0" borderId="48" xfId="1" applyFont="1" applyBorder="1" applyAlignment="1">
      <alignment horizontal="center"/>
    </xf>
    <xf numFmtId="43" fontId="13" fillId="0" borderId="16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/>
    </xf>
    <xf numFmtId="43" fontId="13" fillId="0" borderId="9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top" shrinkToFit="1"/>
    </xf>
    <xf numFmtId="0" fontId="4" fillId="0" borderId="4" xfId="0" applyNumberFormat="1" applyFont="1" applyBorder="1" applyAlignment="1">
      <alignment horizontal="center" vertical="top" shrinkToFit="1"/>
    </xf>
    <xf numFmtId="0" fontId="4" fillId="0" borderId="6" xfId="0" applyNumberFormat="1" applyFont="1" applyBorder="1" applyAlignment="1">
      <alignment horizontal="center" vertical="top" shrinkToFit="1"/>
    </xf>
    <xf numFmtId="0" fontId="4" fillId="0" borderId="7" xfId="0" applyNumberFormat="1" applyFont="1" applyBorder="1" applyAlignment="1">
      <alignment horizontal="center" vertical="top" shrinkToFit="1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5" fillId="0" borderId="10" xfId="1" applyFont="1" applyBorder="1" applyAlignment="1">
      <alignment horizontal="center"/>
    </xf>
    <xf numFmtId="43" fontId="4" fillId="2" borderId="10" xfId="1" applyFont="1" applyFill="1" applyBorder="1" applyAlignment="1">
      <alignment horizontal="center"/>
    </xf>
    <xf numFmtId="0" fontId="9" fillId="0" borderId="0" xfId="0" applyNumberFormat="1" applyFont="1" applyAlignment="1">
      <alignment horizontal="left" shrinkToFit="1"/>
    </xf>
    <xf numFmtId="0" fontId="9" fillId="0" borderId="1" xfId="0" applyNumberFormat="1" applyFont="1" applyBorder="1" applyAlignment="1">
      <alignment horizontal="left" shrinkToFi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horizontal="center" shrinkToFit="1"/>
    </xf>
    <xf numFmtId="43" fontId="14" fillId="3" borderId="13" xfId="1" applyFont="1" applyFill="1" applyBorder="1" applyAlignment="1">
      <alignment horizontal="center" vertical="center"/>
    </xf>
    <xf numFmtId="43" fontId="14" fillId="3" borderId="14" xfId="1" applyFont="1" applyFill="1" applyBorder="1" applyAlignment="1">
      <alignment horizontal="center" vertical="center"/>
    </xf>
    <xf numFmtId="43" fontId="4" fillId="3" borderId="9" xfId="1" applyFont="1" applyFill="1" applyBorder="1" applyAlignment="1">
      <alignment horizontal="center"/>
    </xf>
    <xf numFmtId="43" fontId="4" fillId="3" borderId="14" xfId="1" applyFont="1" applyFill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9" xfId="1" applyFont="1" applyBorder="1" applyAlignment="1">
      <alignment horizontal="center" vertical="center"/>
    </xf>
    <xf numFmtId="43" fontId="4" fillId="2" borderId="13" xfId="1" applyFont="1" applyFill="1" applyBorder="1" applyAlignment="1">
      <alignment horizontal="center"/>
    </xf>
    <xf numFmtId="43" fontId="4" fillId="2" borderId="14" xfId="1" applyFont="1" applyFill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3" borderId="13" xfId="1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left" shrinkToFit="1"/>
    </xf>
    <xf numFmtId="0" fontId="4" fillId="0" borderId="17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 shrinkToFit="1"/>
    </xf>
    <xf numFmtId="0" fontId="4" fillId="0" borderId="17" xfId="0" applyNumberFormat="1" applyFont="1" applyBorder="1" applyAlignment="1">
      <alignment horizontal="center" shrinkToFit="1"/>
    </xf>
    <xf numFmtId="0" fontId="4" fillId="0" borderId="16" xfId="0" applyNumberFormat="1" applyFont="1" applyBorder="1" applyAlignment="1">
      <alignment horizontal="center" vertical="top" shrinkToFit="1"/>
    </xf>
    <xf numFmtId="0" fontId="4" fillId="0" borderId="15" xfId="0" applyNumberFormat="1" applyFont="1" applyBorder="1" applyAlignment="1">
      <alignment horizontal="center" vertical="top" shrinkToFit="1"/>
    </xf>
    <xf numFmtId="43" fontId="5" fillId="0" borderId="17" xfId="1" applyFont="1" applyBorder="1" applyAlignment="1">
      <alignment horizontal="center"/>
    </xf>
    <xf numFmtId="43" fontId="4" fillId="3" borderId="10" xfId="1" applyFont="1" applyFill="1" applyBorder="1" applyAlignment="1">
      <alignment horizontal="center"/>
    </xf>
    <xf numFmtId="43" fontId="13" fillId="0" borderId="13" xfId="1" applyFont="1" applyBorder="1" applyAlignment="1">
      <alignment horizontal="center" vertical="center"/>
    </xf>
    <xf numFmtId="43" fontId="13" fillId="0" borderId="14" xfId="1" applyFont="1" applyBorder="1" applyAlignment="1">
      <alignment horizontal="center" vertical="center"/>
    </xf>
    <xf numFmtId="43" fontId="13" fillId="0" borderId="1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457122</xdr:colOff>
      <xdr:row>54</xdr:row>
      <xdr:rowOff>223676</xdr:rowOff>
    </xdr:from>
    <xdr:to>
      <xdr:col>1</xdr:col>
      <xdr:colOff>737850</xdr:colOff>
      <xdr:row>55</xdr:row>
      <xdr:rowOff>261575</xdr:rowOff>
    </xdr:to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6EF1B165-8C5A-414D-8483-616168A7F47D}"/>
            </a:ext>
          </a:extLst>
        </xdr:cNvPr>
        <xdr:cNvSpPr/>
      </xdr:nvSpPr>
      <xdr:spPr>
        <a:xfrm rot="3296453">
          <a:off x="877475" y="15002292"/>
          <a:ext cx="307530" cy="280728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445477</xdr:colOff>
      <xdr:row>55</xdr:row>
      <xdr:rowOff>29308</xdr:rowOff>
    </xdr:from>
    <xdr:to>
      <xdr:col>1</xdr:col>
      <xdr:colOff>568569</xdr:colOff>
      <xdr:row>55</xdr:row>
      <xdr:rowOff>117231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DFCCEB-E64A-4ACB-86B4-1DB42FD3D9B4}"/>
            </a:ext>
          </a:extLst>
        </xdr:cNvPr>
        <xdr:cNvSpPr txBox="1"/>
      </xdr:nvSpPr>
      <xdr:spPr>
        <a:xfrm>
          <a:off x="879231" y="15064154"/>
          <a:ext cx="123092" cy="87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482628</xdr:colOff>
      <xdr:row>59</xdr:row>
      <xdr:rowOff>213487</xdr:rowOff>
    </xdr:from>
    <xdr:to>
      <xdr:col>1</xdr:col>
      <xdr:colOff>765878</xdr:colOff>
      <xdr:row>61</xdr:row>
      <xdr:rowOff>26837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26671660-F150-4E11-9313-B2CBB00B3ADA}"/>
            </a:ext>
          </a:extLst>
        </xdr:cNvPr>
        <xdr:cNvSpPr/>
      </xdr:nvSpPr>
      <xdr:spPr>
        <a:xfrm rot="3296453">
          <a:off x="881701" y="17504537"/>
          <a:ext cx="352612" cy="283250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480645</xdr:colOff>
      <xdr:row>60</xdr:row>
      <xdr:rowOff>1</xdr:rowOff>
    </xdr:from>
    <xdr:to>
      <xdr:col>1</xdr:col>
      <xdr:colOff>592015</xdr:colOff>
      <xdr:row>60</xdr:row>
      <xdr:rowOff>158263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654AAE2-7AEB-4A90-B686-C88B403BB531}"/>
            </a:ext>
          </a:extLst>
        </xdr:cNvPr>
        <xdr:cNvSpPr txBox="1"/>
      </xdr:nvSpPr>
      <xdr:spPr>
        <a:xfrm>
          <a:off x="914399" y="17526001"/>
          <a:ext cx="111370" cy="158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482628</xdr:colOff>
      <xdr:row>71</xdr:row>
      <xdr:rowOff>213487</xdr:rowOff>
    </xdr:from>
    <xdr:to>
      <xdr:col>1</xdr:col>
      <xdr:colOff>765878</xdr:colOff>
      <xdr:row>73</xdr:row>
      <xdr:rowOff>26837</xdr:rowOff>
    </xdr:to>
    <xdr:sp macro="" textlink="">
      <xdr:nvSpPr>
        <xdr:cNvPr id="7" name="Right Triangle 6">
          <a:extLst>
            <a:ext uri="{FF2B5EF4-FFF2-40B4-BE49-F238E27FC236}">
              <a16:creationId xmlns:a16="http://schemas.microsoft.com/office/drawing/2014/main" id="{290B6CA1-5501-46E7-B417-54ADC103BDD9}"/>
            </a:ext>
          </a:extLst>
        </xdr:cNvPr>
        <xdr:cNvSpPr/>
      </xdr:nvSpPr>
      <xdr:spPr>
        <a:xfrm rot="3296453">
          <a:off x="881701" y="17234906"/>
          <a:ext cx="352612" cy="283250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480645</xdr:colOff>
      <xdr:row>72</xdr:row>
      <xdr:rowOff>1</xdr:rowOff>
    </xdr:from>
    <xdr:to>
      <xdr:col>1</xdr:col>
      <xdr:colOff>592015</xdr:colOff>
      <xdr:row>72</xdr:row>
      <xdr:rowOff>158263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83B1446-CC80-44A5-9F16-F096499DA8BE}"/>
            </a:ext>
          </a:extLst>
        </xdr:cNvPr>
        <xdr:cNvSpPr txBox="1"/>
      </xdr:nvSpPr>
      <xdr:spPr>
        <a:xfrm>
          <a:off x="914399" y="17256370"/>
          <a:ext cx="111370" cy="158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>
              <a:latin typeface="TH SarabunPSK" panose="020B0500040200020003" pitchFamily="34" charset="-34"/>
              <a:cs typeface="TH SarabunPSK" panose="020B0500040200020003" pitchFamily="34" charset="-34"/>
            </a:rPr>
            <a:t>C</a:t>
          </a:r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1099676</xdr:colOff>
      <xdr:row>71</xdr:row>
      <xdr:rowOff>193909</xdr:rowOff>
    </xdr:from>
    <xdr:to>
      <xdr:col>1</xdr:col>
      <xdr:colOff>1432508</xdr:colOff>
      <xdr:row>73</xdr:row>
      <xdr:rowOff>17106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9541523A-8019-43D7-94AC-C9845E8EA0F1}"/>
            </a:ext>
          </a:extLst>
        </xdr:cNvPr>
        <xdr:cNvSpPr/>
      </xdr:nvSpPr>
      <xdr:spPr>
        <a:xfrm rot="3296453">
          <a:off x="1518617" y="21409907"/>
          <a:ext cx="362458" cy="332832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1084385</xdr:colOff>
      <xdr:row>72</xdr:row>
      <xdr:rowOff>5862</xdr:rowOff>
    </xdr:from>
    <xdr:to>
      <xdr:col>1</xdr:col>
      <xdr:colOff>1254369</xdr:colOff>
      <xdr:row>72</xdr:row>
      <xdr:rowOff>164125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5357046-B327-4ED3-93B8-E7A14CC8472C}"/>
            </a:ext>
          </a:extLst>
        </xdr:cNvPr>
        <xdr:cNvSpPr txBox="1"/>
      </xdr:nvSpPr>
      <xdr:spPr>
        <a:xfrm>
          <a:off x="1518139" y="21476677"/>
          <a:ext cx="169984" cy="158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>
              <a:latin typeface="TH SarabunPSK" panose="020B0500040200020003" pitchFamily="34" charset="-34"/>
              <a:cs typeface="TH SarabunPSK" panose="020B0500040200020003" pitchFamily="34" charset="-34"/>
            </a:rPr>
            <a:t>D</a:t>
          </a:r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topLeftCell="A13" zoomScale="130" zoomScaleNormal="100" zoomScaleSheetLayoutView="130" workbookViewId="0">
      <selection activeCell="B19" sqref="B19:E19"/>
    </sheetView>
  </sheetViews>
  <sheetFormatPr defaultRowHeight="13.8" x14ac:dyDescent="0.25"/>
  <cols>
    <col min="1" max="1" width="8.3984375" customWidth="1"/>
    <col min="2" max="2" width="38.3984375" customWidth="1"/>
    <col min="3" max="3" width="6.8984375" customWidth="1"/>
    <col min="5" max="5" width="8.19921875" customWidth="1"/>
    <col min="10" max="10" width="7.09765625" customWidth="1"/>
    <col min="11" max="11" width="14.3984375" customWidth="1"/>
  </cols>
  <sheetData>
    <row r="1" spans="1:11" ht="25.8" x14ac:dyDescent="0.5">
      <c r="A1" s="208" t="s">
        <v>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1" x14ac:dyDescent="0.4">
      <c r="A2" s="209" t="s">
        <v>42</v>
      </c>
      <c r="B2" s="209"/>
      <c r="C2" s="209"/>
      <c r="D2" s="209"/>
      <c r="E2" s="209"/>
      <c r="F2" s="3"/>
      <c r="G2" s="4"/>
      <c r="H2" s="4"/>
      <c r="I2" s="4"/>
      <c r="J2" s="4"/>
      <c r="K2" s="20" t="s">
        <v>11</v>
      </c>
    </row>
    <row r="3" spans="1:11" ht="21" x14ac:dyDescent="0.4">
      <c r="A3" s="209" t="s">
        <v>43</v>
      </c>
      <c r="B3" s="209"/>
      <c r="C3" s="209"/>
      <c r="D3" s="209"/>
      <c r="E3" s="209"/>
      <c r="F3" s="209"/>
      <c r="G3" s="209"/>
      <c r="H3" s="209"/>
      <c r="I3" s="209"/>
      <c r="J3" s="4"/>
      <c r="K3" s="4"/>
    </row>
    <row r="4" spans="1:11" ht="21" x14ac:dyDescent="0.4">
      <c r="A4" s="209" t="s">
        <v>37</v>
      </c>
      <c r="B4" s="209"/>
      <c r="C4" s="209"/>
      <c r="D4" s="209"/>
      <c r="E4" s="209"/>
      <c r="F4" s="3"/>
      <c r="G4" s="4"/>
      <c r="H4" s="4"/>
      <c r="I4" s="4"/>
      <c r="J4" s="4"/>
      <c r="K4" s="4"/>
    </row>
    <row r="5" spans="1:11" ht="21" x14ac:dyDescent="0.4">
      <c r="A5" s="209" t="s">
        <v>36</v>
      </c>
      <c r="B5" s="209"/>
      <c r="C5" s="209"/>
      <c r="D5" s="209"/>
      <c r="E5" s="209"/>
      <c r="F5" s="3"/>
      <c r="G5" s="4"/>
      <c r="H5" s="4"/>
      <c r="I5" s="4"/>
      <c r="J5" s="4"/>
      <c r="K5" s="4"/>
    </row>
    <row r="6" spans="1:11" ht="21.6" thickBot="1" x14ac:dyDescent="0.45">
      <c r="A6" s="207" t="s">
        <v>107</v>
      </c>
      <c r="B6" s="207"/>
      <c r="C6" s="207"/>
      <c r="D6" s="207"/>
      <c r="E6" s="48"/>
      <c r="F6" s="26"/>
      <c r="G6" s="5"/>
      <c r="H6" s="5"/>
      <c r="I6" s="5"/>
      <c r="J6" s="5"/>
      <c r="K6" s="4"/>
    </row>
    <row r="7" spans="1:11" ht="21" customHeight="1" thickTop="1" x14ac:dyDescent="0.25">
      <c r="A7" s="184" t="s">
        <v>0</v>
      </c>
      <c r="B7" s="186" t="s">
        <v>1</v>
      </c>
      <c r="C7" s="187"/>
      <c r="D7" s="187"/>
      <c r="E7" s="188"/>
      <c r="F7" s="186" t="s">
        <v>17</v>
      </c>
      <c r="G7" s="187"/>
      <c r="H7" s="188"/>
      <c r="I7" s="192" t="s">
        <v>6</v>
      </c>
      <c r="J7" s="193"/>
      <c r="K7" s="194"/>
    </row>
    <row r="8" spans="1:11" ht="21" customHeight="1" thickBot="1" x14ac:dyDescent="0.3">
      <c r="A8" s="185"/>
      <c r="B8" s="189"/>
      <c r="C8" s="190"/>
      <c r="D8" s="190"/>
      <c r="E8" s="191"/>
      <c r="F8" s="189"/>
      <c r="G8" s="190"/>
      <c r="H8" s="191"/>
      <c r="I8" s="195"/>
      <c r="J8" s="196"/>
      <c r="K8" s="197"/>
    </row>
    <row r="9" spans="1:11" ht="21.6" thickTop="1" x14ac:dyDescent="0.4">
      <c r="A9" s="25"/>
      <c r="B9" s="198" t="s">
        <v>10</v>
      </c>
      <c r="C9" s="199"/>
      <c r="D9" s="199"/>
      <c r="E9" s="200"/>
      <c r="F9" s="201"/>
      <c r="G9" s="202"/>
      <c r="H9" s="203"/>
      <c r="I9" s="204"/>
      <c r="J9" s="205"/>
      <c r="K9" s="206"/>
    </row>
    <row r="10" spans="1:11" ht="21" x14ac:dyDescent="0.4">
      <c r="A10" s="86">
        <v>1</v>
      </c>
      <c r="B10" s="177" t="s">
        <v>48</v>
      </c>
      <c r="C10" s="178"/>
      <c r="D10" s="178"/>
      <c r="E10" s="179"/>
      <c r="F10" s="180">
        <v>1102724.1299999999</v>
      </c>
      <c r="G10" s="181"/>
      <c r="H10" s="182"/>
      <c r="I10" s="162"/>
      <c r="J10" s="163"/>
      <c r="K10" s="164"/>
    </row>
    <row r="11" spans="1:11" ht="21" x14ac:dyDescent="0.4">
      <c r="A11" s="87">
        <v>2</v>
      </c>
      <c r="B11" s="183" t="s">
        <v>45</v>
      </c>
      <c r="C11" s="178"/>
      <c r="D11" s="178"/>
      <c r="E11" s="179"/>
      <c r="F11" s="180">
        <v>91000</v>
      </c>
      <c r="G11" s="181"/>
      <c r="H11" s="182"/>
      <c r="I11" s="162"/>
      <c r="J11" s="163"/>
      <c r="K11" s="164"/>
    </row>
    <row r="12" spans="1:11" ht="21" x14ac:dyDescent="0.4">
      <c r="A12" s="16"/>
      <c r="B12" s="159"/>
      <c r="C12" s="160"/>
      <c r="D12" s="160"/>
      <c r="E12" s="161"/>
      <c r="F12" s="162"/>
      <c r="G12" s="163"/>
      <c r="H12" s="164"/>
      <c r="I12" s="162"/>
      <c r="J12" s="163"/>
      <c r="K12" s="164"/>
    </row>
    <row r="13" spans="1:11" ht="21" x14ac:dyDescent="0.4">
      <c r="A13" s="9"/>
      <c r="B13" s="159"/>
      <c r="C13" s="160"/>
      <c r="D13" s="160"/>
      <c r="E13" s="161"/>
      <c r="F13" s="162"/>
      <c r="G13" s="163"/>
      <c r="H13" s="164"/>
      <c r="I13" s="162"/>
      <c r="J13" s="163"/>
      <c r="K13" s="164"/>
    </row>
    <row r="14" spans="1:11" ht="21" x14ac:dyDescent="0.4">
      <c r="A14" s="9"/>
      <c r="B14" s="159"/>
      <c r="C14" s="160"/>
      <c r="D14" s="160"/>
      <c r="E14" s="161"/>
      <c r="F14" s="162"/>
      <c r="G14" s="163"/>
      <c r="H14" s="164"/>
      <c r="I14" s="162"/>
      <c r="J14" s="163"/>
      <c r="K14" s="164"/>
    </row>
    <row r="15" spans="1:11" ht="21" x14ac:dyDescent="0.4">
      <c r="A15" s="9"/>
      <c r="B15" s="159"/>
      <c r="C15" s="160"/>
      <c r="D15" s="160"/>
      <c r="E15" s="161"/>
      <c r="F15" s="162"/>
      <c r="G15" s="163"/>
      <c r="H15" s="164"/>
      <c r="I15" s="162"/>
      <c r="J15" s="163"/>
      <c r="K15" s="164"/>
    </row>
    <row r="16" spans="1:11" ht="21" x14ac:dyDescent="0.4">
      <c r="A16" s="9"/>
      <c r="B16" s="159"/>
      <c r="C16" s="160"/>
      <c r="D16" s="160"/>
      <c r="E16" s="161"/>
      <c r="F16" s="162"/>
      <c r="G16" s="163"/>
      <c r="H16" s="164"/>
      <c r="I16" s="162"/>
      <c r="J16" s="163"/>
      <c r="K16" s="164"/>
    </row>
    <row r="17" spans="1:11" ht="21" x14ac:dyDescent="0.4">
      <c r="A17" s="9"/>
      <c r="B17" s="174"/>
      <c r="C17" s="175"/>
      <c r="D17" s="175"/>
      <c r="E17" s="176"/>
      <c r="F17" s="162"/>
      <c r="G17" s="163"/>
      <c r="H17" s="164"/>
      <c r="I17" s="162"/>
      <c r="J17" s="163"/>
      <c r="K17" s="164"/>
    </row>
    <row r="18" spans="1:11" ht="21" x14ac:dyDescent="0.4">
      <c r="A18" s="9"/>
      <c r="B18" s="159"/>
      <c r="C18" s="160"/>
      <c r="D18" s="160"/>
      <c r="E18" s="161"/>
      <c r="F18" s="162"/>
      <c r="G18" s="163"/>
      <c r="H18" s="164"/>
      <c r="I18" s="162"/>
      <c r="J18" s="163"/>
      <c r="K18" s="164"/>
    </row>
    <row r="19" spans="1:11" ht="24" thickBot="1" x14ac:dyDescent="0.65">
      <c r="A19" s="1"/>
      <c r="B19" s="165"/>
      <c r="C19" s="166"/>
      <c r="D19" s="166"/>
      <c r="E19" s="167"/>
      <c r="F19" s="168"/>
      <c r="G19" s="169"/>
      <c r="H19" s="170"/>
      <c r="I19" s="171"/>
      <c r="J19" s="172"/>
      <c r="K19" s="173"/>
    </row>
    <row r="20" spans="1:11" ht="24" thickTop="1" x14ac:dyDescent="0.6">
      <c r="A20" s="23"/>
      <c r="B20" s="141" t="s">
        <v>34</v>
      </c>
      <c r="C20" s="142"/>
      <c r="D20" s="142"/>
      <c r="E20" s="143"/>
      <c r="F20" s="144">
        <f>F10+F11</f>
        <v>1193724.1299999999</v>
      </c>
      <c r="G20" s="145"/>
      <c r="H20" s="146"/>
      <c r="I20" s="147"/>
      <c r="J20" s="148"/>
      <c r="K20" s="149"/>
    </row>
    <row r="21" spans="1:11" ht="24" thickBot="1" x14ac:dyDescent="0.65">
      <c r="A21" s="21"/>
      <c r="B21" s="150" t="s">
        <v>35</v>
      </c>
      <c r="C21" s="151"/>
      <c r="D21" s="151"/>
      <c r="E21" s="152"/>
      <c r="F21" s="153">
        <v>1193000</v>
      </c>
      <c r="G21" s="154"/>
      <c r="H21" s="155"/>
      <c r="I21" s="156"/>
      <c r="J21" s="157"/>
      <c r="K21" s="158"/>
    </row>
    <row r="22" spans="1:11" ht="24.6" thickTop="1" thickBot="1" x14ac:dyDescent="0.65">
      <c r="A22" s="22"/>
      <c r="B22" s="135" t="s">
        <v>102</v>
      </c>
      <c r="C22" s="136"/>
      <c r="D22" s="136"/>
      <c r="E22" s="136"/>
      <c r="F22" s="136"/>
      <c r="G22" s="136"/>
      <c r="H22" s="137"/>
      <c r="I22" s="138" t="s">
        <v>12</v>
      </c>
      <c r="J22" s="139"/>
      <c r="K22" s="140"/>
    </row>
    <row r="23" spans="1:11" ht="14.4" thickTop="1" x14ac:dyDescent="0.25">
      <c r="D23" s="24"/>
      <c r="G23" s="24"/>
    </row>
  </sheetData>
  <mergeCells count="51">
    <mergeCell ref="A6:D6"/>
    <mergeCell ref="A1:K1"/>
    <mergeCell ref="A2:E2"/>
    <mergeCell ref="A4:E4"/>
    <mergeCell ref="A5:E5"/>
    <mergeCell ref="A3:I3"/>
    <mergeCell ref="A7:A8"/>
    <mergeCell ref="B7:E8"/>
    <mergeCell ref="F7:H8"/>
    <mergeCell ref="I7:K8"/>
    <mergeCell ref="B9:E9"/>
    <mergeCell ref="F9:H9"/>
    <mergeCell ref="I9:K9"/>
    <mergeCell ref="B10:E10"/>
    <mergeCell ref="F10:H10"/>
    <mergeCell ref="I10:K10"/>
    <mergeCell ref="B11:E11"/>
    <mergeCell ref="F11:H11"/>
    <mergeCell ref="I11:K11"/>
    <mergeCell ref="B12:E12"/>
    <mergeCell ref="F12:H12"/>
    <mergeCell ref="I12:K12"/>
    <mergeCell ref="B13:E13"/>
    <mergeCell ref="F13:H13"/>
    <mergeCell ref="I13:K13"/>
    <mergeCell ref="B14:E14"/>
    <mergeCell ref="F14:H14"/>
    <mergeCell ref="I14:K14"/>
    <mergeCell ref="B15:E15"/>
    <mergeCell ref="F15:H15"/>
    <mergeCell ref="I15:K15"/>
    <mergeCell ref="B16:E16"/>
    <mergeCell ref="F16:H16"/>
    <mergeCell ref="I16:K16"/>
    <mergeCell ref="B17:E17"/>
    <mergeCell ref="F17:H17"/>
    <mergeCell ref="I17:K17"/>
    <mergeCell ref="B18:E18"/>
    <mergeCell ref="F18:H18"/>
    <mergeCell ref="I18:K18"/>
    <mergeCell ref="B19:E19"/>
    <mergeCell ref="F19:H19"/>
    <mergeCell ref="I19:K19"/>
    <mergeCell ref="B22:H22"/>
    <mergeCell ref="I22:K22"/>
    <mergeCell ref="B20:E20"/>
    <mergeCell ref="F20:H20"/>
    <mergeCell ref="I20:K20"/>
    <mergeCell ref="B21:E21"/>
    <mergeCell ref="F21:H21"/>
    <mergeCell ref="I21:K21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BreakPreview" topLeftCell="A13" zoomScale="130" zoomScaleNormal="100" zoomScaleSheetLayoutView="130" workbookViewId="0">
      <selection activeCell="A19" sqref="A19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2.8984375" style="27" customWidth="1"/>
    <col min="5" max="5" width="17.8984375" style="27" customWidth="1"/>
    <col min="6" max="6" width="15.69921875" style="27" customWidth="1"/>
    <col min="7" max="8" width="9.09765625" style="27"/>
    <col min="9" max="9" width="6.296875" style="27" customWidth="1"/>
    <col min="10" max="10" width="9.09765625" style="27"/>
    <col min="11" max="11" width="7.09765625" style="27" customWidth="1"/>
    <col min="12" max="12" width="0.296875" style="27" customWidth="1"/>
    <col min="13" max="13" width="9.09765625" style="27" customWidth="1"/>
    <col min="14" max="16384" width="9.09765625" style="27"/>
  </cols>
  <sheetData>
    <row r="1" spans="1:12" ht="25.8" x14ac:dyDescent="0.5">
      <c r="A1" s="208" t="s">
        <v>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1" x14ac:dyDescent="0.4">
      <c r="A2" s="209" t="s">
        <v>42</v>
      </c>
      <c r="B2" s="209"/>
      <c r="C2" s="209"/>
      <c r="D2" s="209"/>
      <c r="E2" s="209"/>
      <c r="F2" s="47"/>
      <c r="G2" s="3"/>
      <c r="H2" s="4"/>
      <c r="I2" s="4"/>
      <c r="J2" s="38" t="s">
        <v>14</v>
      </c>
      <c r="K2" s="38"/>
      <c r="L2" s="38"/>
    </row>
    <row r="3" spans="1:12" ht="21" x14ac:dyDescent="0.4">
      <c r="A3" s="209" t="s">
        <v>43</v>
      </c>
      <c r="B3" s="209"/>
      <c r="C3" s="209"/>
      <c r="D3" s="209"/>
      <c r="E3" s="209"/>
      <c r="F3" s="209"/>
      <c r="G3" s="209"/>
      <c r="H3" s="4"/>
      <c r="I3" s="4"/>
      <c r="J3" s="4"/>
      <c r="K3" s="4"/>
      <c r="L3" s="4"/>
    </row>
    <row r="4" spans="1:12" ht="21" x14ac:dyDescent="0.4">
      <c r="A4" s="209" t="s">
        <v>38</v>
      </c>
      <c r="B4" s="209"/>
      <c r="C4" s="209"/>
      <c r="D4" s="209"/>
      <c r="E4" s="209"/>
      <c r="F4" s="47"/>
      <c r="G4" s="3"/>
      <c r="H4" s="4"/>
      <c r="I4" s="4"/>
      <c r="J4" s="4"/>
      <c r="K4" s="4"/>
      <c r="L4" s="4"/>
    </row>
    <row r="5" spans="1:12" ht="21" x14ac:dyDescent="0.4">
      <c r="A5" s="209" t="s">
        <v>36</v>
      </c>
      <c r="B5" s="209"/>
      <c r="C5" s="209"/>
      <c r="D5" s="209"/>
      <c r="E5" s="209"/>
      <c r="F5" s="47"/>
      <c r="G5" s="3"/>
      <c r="H5" s="4"/>
      <c r="I5" s="4"/>
      <c r="J5" s="4"/>
      <c r="K5" s="4"/>
      <c r="L5" s="4"/>
    </row>
    <row r="6" spans="1:12" ht="21" x14ac:dyDescent="0.4">
      <c r="A6" s="209" t="s">
        <v>41</v>
      </c>
      <c r="B6" s="209"/>
      <c r="C6" s="209"/>
      <c r="D6" s="209"/>
      <c r="E6" s="209"/>
      <c r="F6" s="47"/>
      <c r="G6" s="3"/>
      <c r="H6" s="4"/>
      <c r="I6" s="4"/>
      <c r="J6" s="4"/>
      <c r="K6" s="4"/>
      <c r="L6" s="4"/>
    </row>
    <row r="7" spans="1:12" ht="21.6" thickBot="1" x14ac:dyDescent="0.45">
      <c r="A7" s="226" t="s">
        <v>108</v>
      </c>
      <c r="B7" s="226"/>
      <c r="C7" s="226"/>
      <c r="D7" s="226"/>
      <c r="E7" s="226"/>
      <c r="F7" s="48"/>
      <c r="G7" s="26"/>
      <c r="H7" s="5"/>
      <c r="I7" s="5"/>
      <c r="J7" s="5"/>
      <c r="K7" s="5"/>
      <c r="L7" s="4"/>
    </row>
    <row r="8" spans="1:12" ht="21" customHeight="1" thickTop="1" x14ac:dyDescent="0.3">
      <c r="A8" s="184" t="s">
        <v>0</v>
      </c>
      <c r="B8" s="186" t="s">
        <v>1</v>
      </c>
      <c r="C8" s="187"/>
      <c r="D8" s="188"/>
      <c r="E8" s="230" t="s">
        <v>15</v>
      </c>
      <c r="F8" s="230" t="s">
        <v>16</v>
      </c>
      <c r="G8" s="187" t="s">
        <v>17</v>
      </c>
      <c r="H8" s="187"/>
      <c r="I8" s="188"/>
      <c r="J8" s="192" t="s">
        <v>6</v>
      </c>
      <c r="K8" s="193"/>
      <c r="L8" s="194"/>
    </row>
    <row r="9" spans="1:12" ht="21" customHeight="1" thickBot="1" x14ac:dyDescent="0.35">
      <c r="A9" s="185"/>
      <c r="B9" s="227"/>
      <c r="C9" s="228"/>
      <c r="D9" s="229"/>
      <c r="E9" s="231"/>
      <c r="F9" s="231"/>
      <c r="G9" s="190"/>
      <c r="H9" s="190"/>
      <c r="I9" s="191"/>
      <c r="J9" s="195"/>
      <c r="K9" s="196"/>
      <c r="L9" s="197"/>
    </row>
    <row r="10" spans="1:12" ht="22.2" thickTop="1" thickBot="1" x14ac:dyDescent="0.45">
      <c r="A10" s="55">
        <v>1</v>
      </c>
      <c r="B10" s="90" t="s">
        <v>44</v>
      </c>
      <c r="C10" s="89"/>
      <c r="D10" s="89"/>
      <c r="E10" s="91">
        <v>843900</v>
      </c>
      <c r="F10" s="54">
        <v>1.3067</v>
      </c>
      <c r="G10" s="224">
        <f>E10*F10</f>
        <v>1102724.1299999999</v>
      </c>
      <c r="H10" s="224"/>
      <c r="I10" s="225"/>
      <c r="J10" s="204"/>
      <c r="K10" s="205"/>
      <c r="L10" s="206"/>
    </row>
    <row r="11" spans="1:12" ht="21.6" thickTop="1" x14ac:dyDescent="0.4">
      <c r="A11" s="86"/>
      <c r="B11" s="88"/>
      <c r="C11" s="89"/>
      <c r="D11" s="82"/>
      <c r="E11" s="52"/>
      <c r="F11" s="54"/>
      <c r="G11" s="163"/>
      <c r="H11" s="163"/>
      <c r="I11" s="164"/>
      <c r="J11" s="162"/>
      <c r="K11" s="163"/>
      <c r="L11" s="164"/>
    </row>
    <row r="12" spans="1:12" ht="21" x14ac:dyDescent="0.4">
      <c r="A12" s="14"/>
      <c r="B12" s="159"/>
      <c r="C12" s="160"/>
      <c r="D12" s="49"/>
      <c r="E12" s="52"/>
      <c r="F12" s="52"/>
      <c r="G12" s="163"/>
      <c r="H12" s="163"/>
      <c r="I12" s="164"/>
      <c r="J12" s="162"/>
      <c r="K12" s="163"/>
      <c r="L12" s="164"/>
    </row>
    <row r="13" spans="1:12" ht="21" x14ac:dyDescent="0.4">
      <c r="A13" s="16"/>
      <c r="B13" s="159"/>
      <c r="C13" s="160"/>
      <c r="D13" s="49"/>
      <c r="E13" s="52"/>
      <c r="F13" s="52"/>
      <c r="G13" s="163"/>
      <c r="H13" s="163"/>
      <c r="I13" s="164"/>
      <c r="J13" s="162"/>
      <c r="K13" s="163"/>
      <c r="L13" s="164"/>
    </row>
    <row r="14" spans="1:12" ht="21" x14ac:dyDescent="0.4">
      <c r="A14" s="9"/>
      <c r="B14" s="159"/>
      <c r="C14" s="160"/>
      <c r="D14" s="49"/>
      <c r="E14" s="52"/>
      <c r="F14" s="52"/>
      <c r="G14" s="163"/>
      <c r="H14" s="163"/>
      <c r="I14" s="164"/>
      <c r="J14" s="162"/>
      <c r="K14" s="163"/>
      <c r="L14" s="164"/>
    </row>
    <row r="15" spans="1:12" ht="21" x14ac:dyDescent="0.4">
      <c r="A15" s="9"/>
      <c r="B15" s="222" t="s">
        <v>18</v>
      </c>
      <c r="C15" s="223"/>
      <c r="D15" s="49"/>
      <c r="E15" s="52"/>
      <c r="F15" s="52"/>
      <c r="G15" s="163"/>
      <c r="H15" s="163"/>
      <c r="I15" s="164"/>
      <c r="J15" s="162"/>
      <c r="K15" s="163"/>
      <c r="L15" s="164"/>
    </row>
    <row r="16" spans="1:12" ht="21" x14ac:dyDescent="0.4">
      <c r="A16" s="9"/>
      <c r="B16" s="35" t="s">
        <v>19</v>
      </c>
      <c r="C16" s="51">
        <v>0</v>
      </c>
      <c r="D16" s="49"/>
      <c r="E16" s="52"/>
      <c r="F16" s="52"/>
      <c r="G16" s="163"/>
      <c r="H16" s="163"/>
      <c r="I16" s="164"/>
      <c r="J16" s="162"/>
      <c r="K16" s="163"/>
      <c r="L16" s="164"/>
    </row>
    <row r="17" spans="1:12" ht="21" x14ac:dyDescent="0.4">
      <c r="A17" s="9"/>
      <c r="B17" s="35" t="s">
        <v>20</v>
      </c>
      <c r="C17" s="51">
        <v>0</v>
      </c>
      <c r="D17" s="50"/>
      <c r="E17" s="53"/>
      <c r="F17" s="53"/>
      <c r="G17" s="163"/>
      <c r="H17" s="163"/>
      <c r="I17" s="164"/>
      <c r="J17" s="162"/>
      <c r="K17" s="163"/>
      <c r="L17" s="164"/>
    </row>
    <row r="18" spans="1:12" ht="21" x14ac:dyDescent="0.4">
      <c r="A18" s="9"/>
      <c r="B18" s="35" t="s">
        <v>21</v>
      </c>
      <c r="C18" s="51">
        <v>7</v>
      </c>
      <c r="D18" s="49"/>
      <c r="E18" s="52"/>
      <c r="F18" s="52"/>
      <c r="G18" s="163"/>
      <c r="H18" s="163"/>
      <c r="I18" s="164"/>
      <c r="J18" s="162"/>
      <c r="K18" s="163"/>
      <c r="L18" s="164"/>
    </row>
    <row r="19" spans="1:12" ht="21" x14ac:dyDescent="0.4">
      <c r="A19" s="30"/>
      <c r="B19" s="36" t="s">
        <v>22</v>
      </c>
      <c r="C19" s="51">
        <v>7</v>
      </c>
      <c r="D19" s="33"/>
      <c r="E19" s="34"/>
      <c r="F19" s="29"/>
      <c r="G19" s="212"/>
      <c r="H19" s="213"/>
      <c r="I19" s="214"/>
      <c r="J19" s="212"/>
      <c r="K19" s="213"/>
      <c r="L19" s="214"/>
    </row>
    <row r="20" spans="1:12" ht="21.6" thickBot="1" x14ac:dyDescent="0.45">
      <c r="A20" s="2"/>
      <c r="B20" s="215"/>
      <c r="C20" s="215"/>
      <c r="D20" s="215"/>
      <c r="E20" s="215"/>
      <c r="F20" s="37"/>
      <c r="G20" s="216">
        <v>1102724.1299999999</v>
      </c>
      <c r="H20" s="217"/>
      <c r="I20" s="218"/>
      <c r="J20" s="219"/>
      <c r="K20" s="219"/>
      <c r="L20" s="219"/>
    </row>
    <row r="21" spans="1:12" ht="21.6" thickTop="1" x14ac:dyDescent="0.4">
      <c r="A21" s="2"/>
      <c r="B21" s="32" t="s">
        <v>23</v>
      </c>
      <c r="C21" s="32" t="s">
        <v>25</v>
      </c>
      <c r="D21" s="32" t="s">
        <v>26</v>
      </c>
      <c r="E21" s="31"/>
      <c r="F21" s="31"/>
      <c r="G21" s="220"/>
      <c r="H21" s="220"/>
      <c r="I21" s="220"/>
      <c r="J21" s="221"/>
      <c r="K21" s="221"/>
      <c r="L21" s="221"/>
    </row>
    <row r="22" spans="1:12" ht="21.6" thickBot="1" x14ac:dyDescent="0.45">
      <c r="A22" s="2"/>
      <c r="B22" s="32" t="s">
        <v>24</v>
      </c>
      <c r="C22" s="32" t="s">
        <v>25</v>
      </c>
      <c r="D22" s="32" t="s">
        <v>27</v>
      </c>
      <c r="E22" s="211" t="s">
        <v>101</v>
      </c>
      <c r="F22" s="211"/>
      <c r="G22" s="211"/>
      <c r="H22" s="211"/>
      <c r="I22" s="211"/>
      <c r="J22" s="210" t="s">
        <v>12</v>
      </c>
      <c r="K22" s="210"/>
      <c r="L22" s="210"/>
    </row>
    <row r="23" spans="1:12" ht="15" thickTop="1" x14ac:dyDescent="0.3">
      <c r="D23" s="28"/>
      <c r="H23" s="28"/>
    </row>
  </sheetData>
  <mergeCells count="44">
    <mergeCell ref="A6:E6"/>
    <mergeCell ref="A1:L1"/>
    <mergeCell ref="A2:E2"/>
    <mergeCell ref="A4:E4"/>
    <mergeCell ref="A5:E5"/>
    <mergeCell ref="A3:G3"/>
    <mergeCell ref="A7:E7"/>
    <mergeCell ref="A8:A9"/>
    <mergeCell ref="B8:D9"/>
    <mergeCell ref="E8:E9"/>
    <mergeCell ref="F8:F9"/>
    <mergeCell ref="J8:L9"/>
    <mergeCell ref="G10:I10"/>
    <mergeCell ref="J10:L10"/>
    <mergeCell ref="G11:I11"/>
    <mergeCell ref="J11:L11"/>
    <mergeCell ref="G8:I9"/>
    <mergeCell ref="B12:C12"/>
    <mergeCell ref="G12:I12"/>
    <mergeCell ref="J12:L12"/>
    <mergeCell ref="B13:C13"/>
    <mergeCell ref="G13:I13"/>
    <mergeCell ref="J13:L13"/>
    <mergeCell ref="B14:C14"/>
    <mergeCell ref="G14:I14"/>
    <mergeCell ref="J14:L14"/>
    <mergeCell ref="B15:C15"/>
    <mergeCell ref="G15:I15"/>
    <mergeCell ref="J15:L15"/>
    <mergeCell ref="G16:I16"/>
    <mergeCell ref="J16:L16"/>
    <mergeCell ref="G17:I17"/>
    <mergeCell ref="J17:L17"/>
    <mergeCell ref="G18:I18"/>
    <mergeCell ref="J18:L18"/>
    <mergeCell ref="J22:L22"/>
    <mergeCell ref="E22:I22"/>
    <mergeCell ref="G19:I19"/>
    <mergeCell ref="J19:L19"/>
    <mergeCell ref="B20:E20"/>
    <mergeCell ref="G20:I20"/>
    <mergeCell ref="J20:L20"/>
    <mergeCell ref="G21:I21"/>
    <mergeCell ref="J21:L21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0600-18A7-46A9-8F3B-FCF3FAFD59A5}">
  <dimension ref="A1:L22"/>
  <sheetViews>
    <sheetView workbookViewId="0">
      <selection activeCell="A7" sqref="A7:E7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1.69921875" style="27" customWidth="1"/>
    <col min="5" max="5" width="17.8984375" style="27" customWidth="1"/>
    <col min="6" max="6" width="15.69921875" style="27" customWidth="1"/>
    <col min="7" max="8" width="9.09765625" style="27"/>
    <col min="9" max="9" width="5" style="27" customWidth="1"/>
    <col min="10" max="10" width="9.09765625" style="27"/>
    <col min="11" max="11" width="7.09765625" style="27" customWidth="1"/>
    <col min="12" max="12" width="0.296875" style="27" customWidth="1"/>
    <col min="13" max="16384" width="9.09765625" style="27"/>
  </cols>
  <sheetData>
    <row r="1" spans="1:12" ht="25.8" x14ac:dyDescent="0.5">
      <c r="A1" s="208" t="s">
        <v>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1" x14ac:dyDescent="0.4">
      <c r="A2" s="209" t="s">
        <v>42</v>
      </c>
      <c r="B2" s="209"/>
      <c r="C2" s="209"/>
      <c r="D2" s="209"/>
      <c r="E2" s="209"/>
      <c r="F2" s="80"/>
      <c r="G2" s="3"/>
      <c r="H2" s="4"/>
      <c r="I2" s="4"/>
      <c r="J2" s="38" t="s">
        <v>88</v>
      </c>
      <c r="K2" s="38"/>
      <c r="L2" s="38"/>
    </row>
    <row r="3" spans="1:12" ht="21" x14ac:dyDescent="0.4">
      <c r="A3" s="209" t="s">
        <v>43</v>
      </c>
      <c r="B3" s="209"/>
      <c r="C3" s="209"/>
      <c r="D3" s="209"/>
      <c r="E3" s="209"/>
      <c r="F3" s="209"/>
      <c r="G3" s="209"/>
      <c r="H3" s="4"/>
      <c r="I3" s="4"/>
      <c r="J3" s="4"/>
      <c r="K3" s="4"/>
      <c r="L3" s="4"/>
    </row>
    <row r="4" spans="1:12" ht="21" x14ac:dyDescent="0.4">
      <c r="A4" s="209" t="s">
        <v>38</v>
      </c>
      <c r="B4" s="209"/>
      <c r="C4" s="209"/>
      <c r="D4" s="209"/>
      <c r="E4" s="209"/>
      <c r="F4" s="80"/>
      <c r="G4" s="3"/>
      <c r="H4" s="4"/>
      <c r="I4" s="4"/>
      <c r="J4" s="4"/>
      <c r="K4" s="4"/>
      <c r="L4" s="4"/>
    </row>
    <row r="5" spans="1:12" ht="21" x14ac:dyDescent="0.4">
      <c r="A5" s="209" t="s">
        <v>36</v>
      </c>
      <c r="B5" s="209"/>
      <c r="C5" s="209"/>
      <c r="D5" s="209"/>
      <c r="E5" s="209"/>
      <c r="F5" s="80"/>
      <c r="G5" s="3"/>
      <c r="H5" s="4"/>
      <c r="I5" s="4"/>
      <c r="J5" s="4"/>
      <c r="K5" s="4"/>
      <c r="L5" s="4"/>
    </row>
    <row r="6" spans="1:12" ht="21" x14ac:dyDescent="0.4">
      <c r="A6" s="209" t="s">
        <v>41</v>
      </c>
      <c r="B6" s="209"/>
      <c r="C6" s="209"/>
      <c r="D6" s="209"/>
      <c r="E6" s="209"/>
      <c r="F6" s="80"/>
      <c r="G6" s="3"/>
      <c r="H6" s="4"/>
      <c r="I6" s="4"/>
      <c r="J6" s="4"/>
      <c r="K6" s="4"/>
      <c r="L6" s="4"/>
    </row>
    <row r="7" spans="1:12" ht="21.6" thickBot="1" x14ac:dyDescent="0.45">
      <c r="A7" s="226" t="s">
        <v>108</v>
      </c>
      <c r="B7" s="226"/>
      <c r="C7" s="226"/>
      <c r="D7" s="226"/>
      <c r="E7" s="226"/>
      <c r="F7" s="79"/>
      <c r="G7" s="26"/>
      <c r="H7" s="5"/>
      <c r="I7" s="5"/>
      <c r="J7" s="5"/>
      <c r="K7" s="5"/>
      <c r="L7" s="4"/>
    </row>
    <row r="8" spans="1:12" ht="21" customHeight="1" thickTop="1" x14ac:dyDescent="0.3">
      <c r="A8" s="184" t="s">
        <v>0</v>
      </c>
      <c r="B8" s="186" t="s">
        <v>1</v>
      </c>
      <c r="C8" s="187"/>
      <c r="D8" s="188"/>
      <c r="E8" s="230" t="s">
        <v>15</v>
      </c>
      <c r="F8" s="230" t="s">
        <v>90</v>
      </c>
      <c r="G8" s="187" t="s">
        <v>17</v>
      </c>
      <c r="H8" s="187"/>
      <c r="I8" s="188"/>
      <c r="J8" s="192" t="s">
        <v>6</v>
      </c>
      <c r="K8" s="193"/>
      <c r="L8" s="194"/>
    </row>
    <row r="9" spans="1:12" ht="21" customHeight="1" thickBot="1" x14ac:dyDescent="0.35">
      <c r="A9" s="185"/>
      <c r="B9" s="227"/>
      <c r="C9" s="228"/>
      <c r="D9" s="229"/>
      <c r="E9" s="231"/>
      <c r="F9" s="231"/>
      <c r="G9" s="190"/>
      <c r="H9" s="190"/>
      <c r="I9" s="191"/>
      <c r="J9" s="195"/>
      <c r="K9" s="196"/>
      <c r="L9" s="197"/>
    </row>
    <row r="10" spans="1:12" ht="22.2" thickTop="1" thickBot="1" x14ac:dyDescent="0.45">
      <c r="A10" s="55">
        <v>2</v>
      </c>
      <c r="B10" s="90" t="s">
        <v>89</v>
      </c>
      <c r="C10" s="89"/>
      <c r="D10" s="89"/>
      <c r="E10" s="110">
        <v>85046.73</v>
      </c>
      <c r="F10" s="111">
        <v>5953.27</v>
      </c>
      <c r="G10" s="224">
        <v>91000</v>
      </c>
      <c r="H10" s="224"/>
      <c r="I10" s="225"/>
      <c r="J10" s="204"/>
      <c r="K10" s="205"/>
      <c r="L10" s="206"/>
    </row>
    <row r="11" spans="1:12" ht="21.6" thickTop="1" x14ac:dyDescent="0.4">
      <c r="A11" s="86"/>
      <c r="B11" s="174"/>
      <c r="C11" s="175"/>
      <c r="D11" s="176"/>
      <c r="E11" s="52"/>
      <c r="F11" s="54"/>
      <c r="G11" s="163"/>
      <c r="H11" s="163"/>
      <c r="I11" s="164"/>
      <c r="J11" s="162"/>
      <c r="K11" s="163"/>
      <c r="L11" s="164"/>
    </row>
    <row r="12" spans="1:12" ht="21" x14ac:dyDescent="0.4">
      <c r="A12" s="16"/>
      <c r="B12" s="159"/>
      <c r="C12" s="160"/>
      <c r="D12" s="81"/>
      <c r="E12" s="52"/>
      <c r="F12" s="52"/>
      <c r="G12" s="163"/>
      <c r="H12" s="163"/>
      <c r="I12" s="164"/>
      <c r="J12" s="162"/>
      <c r="K12" s="163"/>
      <c r="L12" s="164"/>
    </row>
    <row r="13" spans="1:12" ht="21" x14ac:dyDescent="0.4">
      <c r="A13" s="9"/>
      <c r="B13" s="159"/>
      <c r="C13" s="160"/>
      <c r="D13" s="81"/>
      <c r="E13" s="52"/>
      <c r="F13" s="52"/>
      <c r="G13" s="163"/>
      <c r="H13" s="163"/>
      <c r="I13" s="164"/>
      <c r="J13" s="162"/>
      <c r="K13" s="163"/>
      <c r="L13" s="164"/>
    </row>
    <row r="14" spans="1:12" ht="21" x14ac:dyDescent="0.4">
      <c r="A14" s="9"/>
      <c r="B14" s="222" t="s">
        <v>18</v>
      </c>
      <c r="C14" s="223"/>
      <c r="D14" s="81"/>
      <c r="E14" s="52"/>
      <c r="F14" s="52"/>
      <c r="G14" s="163"/>
      <c r="H14" s="163"/>
      <c r="I14" s="164"/>
      <c r="J14" s="162"/>
      <c r="K14" s="163"/>
      <c r="L14" s="164"/>
    </row>
    <row r="15" spans="1:12" ht="21" x14ac:dyDescent="0.4">
      <c r="A15" s="9"/>
      <c r="B15" s="35" t="s">
        <v>19</v>
      </c>
      <c r="C15" s="83">
        <v>0</v>
      </c>
      <c r="D15" s="81"/>
      <c r="E15" s="52"/>
      <c r="F15" s="52"/>
      <c r="G15" s="163"/>
      <c r="H15" s="163"/>
      <c r="I15" s="164"/>
      <c r="J15" s="162"/>
      <c r="K15" s="163"/>
      <c r="L15" s="164"/>
    </row>
    <row r="16" spans="1:12" ht="21" x14ac:dyDescent="0.4">
      <c r="A16" s="9"/>
      <c r="B16" s="35" t="s">
        <v>20</v>
      </c>
      <c r="C16" s="83">
        <v>0</v>
      </c>
      <c r="D16" s="82"/>
      <c r="E16" s="53"/>
      <c r="F16" s="53"/>
      <c r="G16" s="163"/>
      <c r="H16" s="163"/>
      <c r="I16" s="164"/>
      <c r="J16" s="162"/>
      <c r="K16" s="163"/>
      <c r="L16" s="164"/>
    </row>
    <row r="17" spans="1:12" ht="21" x14ac:dyDescent="0.4">
      <c r="A17" s="9"/>
      <c r="B17" s="35" t="s">
        <v>21</v>
      </c>
      <c r="C17" s="83">
        <v>7</v>
      </c>
      <c r="D17" s="81"/>
      <c r="E17" s="52"/>
      <c r="F17" s="52"/>
      <c r="G17" s="163"/>
      <c r="H17" s="163"/>
      <c r="I17" s="164"/>
      <c r="J17" s="162"/>
      <c r="K17" s="163"/>
      <c r="L17" s="164"/>
    </row>
    <row r="18" spans="1:12" ht="21" x14ac:dyDescent="0.4">
      <c r="A18" s="30"/>
      <c r="B18" s="36" t="s">
        <v>22</v>
      </c>
      <c r="C18" s="83">
        <v>7</v>
      </c>
      <c r="D18" s="33"/>
      <c r="E18" s="34"/>
      <c r="F18" s="29"/>
      <c r="G18" s="212"/>
      <c r="H18" s="213"/>
      <c r="I18" s="214"/>
      <c r="J18" s="212"/>
      <c r="K18" s="213"/>
      <c r="L18" s="214"/>
    </row>
    <row r="19" spans="1:12" ht="21.6" thickBot="1" x14ac:dyDescent="0.45">
      <c r="A19" s="2"/>
      <c r="B19" s="215"/>
      <c r="C19" s="215"/>
      <c r="D19" s="215"/>
      <c r="E19" s="215"/>
      <c r="F19" s="37"/>
      <c r="G19" s="216">
        <v>91000</v>
      </c>
      <c r="H19" s="217"/>
      <c r="I19" s="218"/>
      <c r="J19" s="219"/>
      <c r="K19" s="219"/>
      <c r="L19" s="219"/>
    </row>
    <row r="20" spans="1:12" ht="21.6" thickTop="1" x14ac:dyDescent="0.4">
      <c r="A20" s="2"/>
      <c r="B20" s="32" t="s">
        <v>23</v>
      </c>
      <c r="C20" s="32" t="s">
        <v>25</v>
      </c>
      <c r="D20" s="32" t="s">
        <v>26</v>
      </c>
      <c r="E20" s="31"/>
      <c r="F20" s="31"/>
      <c r="G20" s="220"/>
      <c r="H20" s="220"/>
      <c r="I20" s="220"/>
      <c r="J20" s="221"/>
      <c r="K20" s="221"/>
      <c r="L20" s="221"/>
    </row>
    <row r="21" spans="1:12" ht="21.6" thickBot="1" x14ac:dyDescent="0.45">
      <c r="A21" s="2"/>
      <c r="B21" s="32" t="s">
        <v>24</v>
      </c>
      <c r="C21" s="32" t="s">
        <v>25</v>
      </c>
      <c r="D21" s="32" t="s">
        <v>27</v>
      </c>
      <c r="E21" s="211" t="s">
        <v>91</v>
      </c>
      <c r="F21" s="211"/>
      <c r="G21" s="211"/>
      <c r="H21" s="211"/>
      <c r="I21" s="211"/>
      <c r="J21" s="210" t="s">
        <v>12</v>
      </c>
      <c r="K21" s="210"/>
      <c r="L21" s="210"/>
    </row>
    <row r="22" spans="1:12" ht="15" thickTop="1" x14ac:dyDescent="0.3">
      <c r="D22" s="28"/>
      <c r="H22" s="28"/>
    </row>
  </sheetData>
  <mergeCells count="42">
    <mergeCell ref="G20:I20"/>
    <mergeCell ref="J20:L20"/>
    <mergeCell ref="E21:I21"/>
    <mergeCell ref="J21:L21"/>
    <mergeCell ref="G17:I17"/>
    <mergeCell ref="J17:L17"/>
    <mergeCell ref="G18:I18"/>
    <mergeCell ref="J18:L18"/>
    <mergeCell ref="B19:E19"/>
    <mergeCell ref="G19:I19"/>
    <mergeCell ref="J19:L19"/>
    <mergeCell ref="G11:I11"/>
    <mergeCell ref="J11:L11"/>
    <mergeCell ref="G16:I16"/>
    <mergeCell ref="J16:L16"/>
    <mergeCell ref="B12:C12"/>
    <mergeCell ref="G12:I12"/>
    <mergeCell ref="J12:L12"/>
    <mergeCell ref="B13:C13"/>
    <mergeCell ref="G13:I13"/>
    <mergeCell ref="J13:L13"/>
    <mergeCell ref="B14:C14"/>
    <mergeCell ref="G14:I14"/>
    <mergeCell ref="J14:L14"/>
    <mergeCell ref="G15:I15"/>
    <mergeCell ref="J15:L15"/>
    <mergeCell ref="A6:E6"/>
    <mergeCell ref="B11:D11"/>
    <mergeCell ref="A1:L1"/>
    <mergeCell ref="A2:E2"/>
    <mergeCell ref="A3:G3"/>
    <mergeCell ref="A4:E4"/>
    <mergeCell ref="A5:E5"/>
    <mergeCell ref="A7:E7"/>
    <mergeCell ref="A8:A9"/>
    <mergeCell ref="B8:D9"/>
    <mergeCell ref="E8:E9"/>
    <mergeCell ref="F8:F9"/>
    <mergeCell ref="G8:I9"/>
    <mergeCell ref="J8:L9"/>
    <mergeCell ref="G10:I10"/>
    <mergeCell ref="J10:L10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7"/>
  <sheetViews>
    <sheetView view="pageBreakPreview" topLeftCell="A25" zoomScaleNormal="100" zoomScaleSheetLayoutView="100" workbookViewId="0">
      <selection activeCell="C74" sqref="C74"/>
    </sheetView>
  </sheetViews>
  <sheetFormatPr defaultColWidth="9.09765625" defaultRowHeight="14.4" x14ac:dyDescent="0.3"/>
  <cols>
    <col min="1" max="1" width="5.69921875" style="27" customWidth="1"/>
    <col min="2" max="2" width="38.5" style="27" customWidth="1"/>
    <col min="3" max="3" width="8.69921875" style="27" customWidth="1"/>
    <col min="4" max="4" width="8.59765625" style="27" customWidth="1"/>
    <col min="5" max="5" width="11.69921875" style="27" customWidth="1"/>
    <col min="6" max="7" width="11.09765625" style="27" customWidth="1"/>
    <col min="8" max="8" width="11.296875" style="27" customWidth="1"/>
    <col min="9" max="9" width="9.09765625" style="27"/>
    <col min="10" max="10" width="7.5" style="27" customWidth="1"/>
    <col min="11" max="16384" width="9.09765625" style="27"/>
  </cols>
  <sheetData>
    <row r="1" spans="1:10" ht="18" x14ac:dyDescent="0.35">
      <c r="A1" s="43"/>
      <c r="B1" s="43"/>
      <c r="C1" s="43"/>
      <c r="D1" s="235" t="s">
        <v>28</v>
      </c>
      <c r="E1" s="235"/>
      <c r="F1" s="43"/>
      <c r="G1" s="43"/>
      <c r="H1" s="43"/>
      <c r="I1" s="43"/>
      <c r="J1" s="43"/>
    </row>
    <row r="2" spans="1:10" ht="18" x14ac:dyDescent="0.35">
      <c r="A2" s="251" t="s">
        <v>29</v>
      </c>
      <c r="B2" s="251"/>
      <c r="C2" s="39"/>
      <c r="D2" s="39"/>
      <c r="E2" s="39"/>
      <c r="F2" s="40"/>
      <c r="G2" s="41"/>
      <c r="H2" s="41"/>
      <c r="I2" s="41"/>
      <c r="J2" s="44" t="s">
        <v>13</v>
      </c>
    </row>
    <row r="3" spans="1:10" ht="18" x14ac:dyDescent="0.35">
      <c r="A3" s="252" t="s">
        <v>9</v>
      </c>
      <c r="B3" s="252"/>
      <c r="C3" s="46"/>
      <c r="D3" s="252" t="s">
        <v>30</v>
      </c>
      <c r="E3" s="252"/>
      <c r="F3" s="46"/>
      <c r="G3" s="46"/>
      <c r="H3" s="42"/>
      <c r="I3" s="43"/>
      <c r="J3" s="43"/>
    </row>
    <row r="4" spans="1:10" ht="21" x14ac:dyDescent="0.4">
      <c r="A4" s="253" t="s">
        <v>0</v>
      </c>
      <c r="B4" s="239" t="s">
        <v>1</v>
      </c>
      <c r="C4" s="239" t="s">
        <v>2</v>
      </c>
      <c r="D4" s="253" t="s">
        <v>3</v>
      </c>
      <c r="E4" s="256" t="s">
        <v>4</v>
      </c>
      <c r="F4" s="256"/>
      <c r="G4" s="239" t="s">
        <v>5</v>
      </c>
      <c r="H4" s="239"/>
      <c r="I4" s="240" t="s">
        <v>31</v>
      </c>
      <c r="J4" s="241"/>
    </row>
    <row r="5" spans="1:10" ht="18.75" customHeight="1" x14ac:dyDescent="0.35">
      <c r="A5" s="254"/>
      <c r="B5" s="255"/>
      <c r="C5" s="239"/>
      <c r="D5" s="253"/>
      <c r="E5" s="45" t="s">
        <v>7</v>
      </c>
      <c r="F5" s="45" t="s">
        <v>8</v>
      </c>
      <c r="G5" s="45" t="s">
        <v>7</v>
      </c>
      <c r="H5" s="45" t="s">
        <v>8</v>
      </c>
      <c r="I5" s="242" t="s">
        <v>32</v>
      </c>
      <c r="J5" s="243"/>
    </row>
    <row r="6" spans="1:10" ht="21" x14ac:dyDescent="0.4">
      <c r="A6" s="6">
        <v>1</v>
      </c>
      <c r="B6" s="56" t="s">
        <v>46</v>
      </c>
      <c r="C6" s="7"/>
      <c r="D6" s="7"/>
      <c r="E6" s="8"/>
      <c r="F6" s="8"/>
      <c r="G6" s="8"/>
      <c r="H6" s="8"/>
      <c r="I6" s="247"/>
      <c r="J6" s="247"/>
    </row>
    <row r="7" spans="1:10" ht="21" x14ac:dyDescent="0.4">
      <c r="A7" s="9">
        <v>1.1000000000000001</v>
      </c>
      <c r="B7" s="67" t="s">
        <v>49</v>
      </c>
      <c r="C7" s="68"/>
      <c r="D7" s="68"/>
      <c r="E7" s="69"/>
      <c r="F7" s="69"/>
      <c r="G7" s="70"/>
      <c r="H7" s="71"/>
      <c r="I7" s="246">
        <v>14605</v>
      </c>
      <c r="J7" s="246"/>
    </row>
    <row r="8" spans="1:10" ht="21" x14ac:dyDescent="0.4">
      <c r="A8" s="14">
        <v>1.2</v>
      </c>
      <c r="B8" s="72" t="s">
        <v>50</v>
      </c>
      <c r="C8" s="68"/>
      <c r="D8" s="68"/>
      <c r="E8" s="69"/>
      <c r="F8" s="69"/>
      <c r="G8" s="73"/>
      <c r="H8" s="74"/>
      <c r="I8" s="237">
        <v>154905</v>
      </c>
      <c r="J8" s="237"/>
    </row>
    <row r="9" spans="1:10" ht="21" x14ac:dyDescent="0.3">
      <c r="A9" s="14">
        <v>1.3</v>
      </c>
      <c r="B9" s="72" t="s">
        <v>51</v>
      </c>
      <c r="C9" s="68"/>
      <c r="D9" s="68"/>
      <c r="E9" s="69"/>
      <c r="F9" s="69"/>
      <c r="G9" s="73"/>
      <c r="H9" s="74"/>
      <c r="I9" s="233">
        <v>96775</v>
      </c>
      <c r="J9" s="234"/>
    </row>
    <row r="10" spans="1:10" ht="21" x14ac:dyDescent="0.3">
      <c r="A10" s="14">
        <v>1.4</v>
      </c>
      <c r="B10" s="75" t="s">
        <v>52</v>
      </c>
      <c r="C10" s="68"/>
      <c r="D10" s="68"/>
      <c r="E10" s="73"/>
      <c r="F10" s="74"/>
      <c r="G10" s="73"/>
      <c r="H10" s="74"/>
      <c r="I10" s="236">
        <v>31140</v>
      </c>
      <c r="J10" s="236"/>
    </row>
    <row r="11" spans="1:10" ht="21" x14ac:dyDescent="0.3">
      <c r="A11" s="16">
        <v>1.5</v>
      </c>
      <c r="B11" s="67" t="s">
        <v>53</v>
      </c>
      <c r="C11" s="76"/>
      <c r="D11" s="68"/>
      <c r="E11" s="69"/>
      <c r="F11" s="69"/>
      <c r="G11" s="77"/>
      <c r="H11" s="73"/>
      <c r="I11" s="238">
        <v>124525</v>
      </c>
      <c r="J11" s="238"/>
    </row>
    <row r="12" spans="1:10" ht="21" x14ac:dyDescent="0.3">
      <c r="A12" s="9"/>
      <c r="B12" s="67"/>
      <c r="C12" s="76"/>
      <c r="D12" s="68"/>
      <c r="E12" s="69"/>
      <c r="F12" s="69"/>
      <c r="G12" s="257" t="s">
        <v>54</v>
      </c>
      <c r="H12" s="258"/>
      <c r="I12" s="248">
        <f>SUM(I7:I11)</f>
        <v>421950</v>
      </c>
      <c r="J12" s="248"/>
    </row>
    <row r="13" spans="1:10" ht="21" x14ac:dyDescent="0.3">
      <c r="A13" s="9"/>
      <c r="B13" s="75"/>
      <c r="C13" s="76"/>
      <c r="D13" s="68"/>
      <c r="E13" s="125"/>
      <c r="F13" s="125"/>
      <c r="G13" s="69"/>
      <c r="H13" s="69"/>
      <c r="I13" s="238"/>
      <c r="J13" s="238"/>
    </row>
    <row r="14" spans="1:10" ht="21" x14ac:dyDescent="0.3">
      <c r="A14" s="9">
        <v>2</v>
      </c>
      <c r="B14" s="56" t="s">
        <v>47</v>
      </c>
      <c r="C14" s="76"/>
      <c r="D14" s="76"/>
      <c r="E14" s="78"/>
      <c r="F14" s="78"/>
      <c r="G14" s="74"/>
      <c r="H14" s="73"/>
      <c r="I14" s="244"/>
      <c r="J14" s="245"/>
    </row>
    <row r="15" spans="1:10" ht="21" x14ac:dyDescent="0.4">
      <c r="A15" s="9">
        <v>2.1</v>
      </c>
      <c r="B15" s="67" t="s">
        <v>49</v>
      </c>
      <c r="C15" s="19"/>
      <c r="D15" s="11"/>
      <c r="E15" s="61"/>
      <c r="F15" s="61"/>
      <c r="G15" s="70"/>
      <c r="H15" s="71"/>
      <c r="I15" s="246">
        <v>14605</v>
      </c>
      <c r="J15" s="246"/>
    </row>
    <row r="16" spans="1:10" ht="21" x14ac:dyDescent="0.4">
      <c r="A16" s="9">
        <v>2.2000000000000002</v>
      </c>
      <c r="B16" s="72" t="s">
        <v>50</v>
      </c>
      <c r="C16" s="19"/>
      <c r="D16" s="11"/>
      <c r="E16" s="61"/>
      <c r="F16" s="61"/>
      <c r="G16" s="73"/>
      <c r="H16" s="74"/>
      <c r="I16" s="237">
        <v>154905</v>
      </c>
      <c r="J16" s="237"/>
    </row>
    <row r="17" spans="1:10" ht="21" x14ac:dyDescent="0.4">
      <c r="A17" s="126">
        <v>2.2999999999999998</v>
      </c>
      <c r="B17" s="72" t="s">
        <v>51</v>
      </c>
      <c r="C17" s="19"/>
      <c r="D17" s="15"/>
      <c r="E17" s="17"/>
      <c r="F17" s="17"/>
      <c r="G17" s="73"/>
      <c r="H17" s="74"/>
      <c r="I17" s="233">
        <v>96775</v>
      </c>
      <c r="J17" s="234"/>
    </row>
    <row r="18" spans="1:10" ht="21" x14ac:dyDescent="0.4">
      <c r="A18" s="126">
        <v>2.4</v>
      </c>
      <c r="B18" s="75" t="s">
        <v>52</v>
      </c>
      <c r="C18" s="19"/>
      <c r="D18" s="11"/>
      <c r="E18" s="17"/>
      <c r="F18" s="17"/>
      <c r="G18" s="73"/>
      <c r="H18" s="74"/>
      <c r="I18" s="236">
        <v>31140</v>
      </c>
      <c r="J18" s="236"/>
    </row>
    <row r="19" spans="1:10" ht="21" x14ac:dyDescent="0.4">
      <c r="A19" s="126">
        <v>2.5</v>
      </c>
      <c r="B19" s="67" t="s">
        <v>53</v>
      </c>
      <c r="C19" s="19"/>
      <c r="D19" s="11"/>
      <c r="E19" s="17"/>
      <c r="F19" s="17"/>
      <c r="G19" s="77"/>
      <c r="H19" s="73"/>
      <c r="I19" s="238">
        <v>124525</v>
      </c>
      <c r="J19" s="238"/>
    </row>
    <row r="20" spans="1:10" ht="21" x14ac:dyDescent="0.4">
      <c r="A20" s="126"/>
      <c r="B20" s="18"/>
      <c r="C20" s="19"/>
      <c r="D20" s="15"/>
      <c r="E20" s="17"/>
      <c r="F20" s="17"/>
      <c r="G20" s="257" t="s">
        <v>54</v>
      </c>
      <c r="H20" s="258"/>
      <c r="I20" s="248">
        <f>SUM(I15:I19)</f>
        <v>421950</v>
      </c>
      <c r="J20" s="248"/>
    </row>
    <row r="21" spans="1:10" ht="21" x14ac:dyDescent="0.4">
      <c r="A21" s="127"/>
      <c r="B21" s="18"/>
      <c r="C21" s="19"/>
      <c r="D21" s="11"/>
      <c r="E21" s="13"/>
      <c r="F21" s="13"/>
      <c r="G21" s="12"/>
      <c r="H21" s="12"/>
      <c r="I21" s="249"/>
      <c r="J21" s="249"/>
    </row>
    <row r="22" spans="1:10" ht="21" x14ac:dyDescent="0.4">
      <c r="A22" s="127"/>
      <c r="B22" s="18"/>
      <c r="C22" s="19"/>
      <c r="D22" s="11"/>
      <c r="E22" s="13"/>
      <c r="F22" s="13"/>
      <c r="G22" s="12"/>
      <c r="H22" s="12"/>
      <c r="I22" s="249"/>
      <c r="J22" s="249"/>
    </row>
    <row r="23" spans="1:10" ht="21" x14ac:dyDescent="0.4">
      <c r="A23" s="127"/>
      <c r="B23" s="18"/>
      <c r="C23" s="19"/>
      <c r="D23" s="11"/>
      <c r="E23" s="13"/>
      <c r="F23" s="13"/>
      <c r="G23" s="263" t="s">
        <v>55</v>
      </c>
      <c r="H23" s="264"/>
      <c r="I23" s="250">
        <f>I12+I20</f>
        <v>843900</v>
      </c>
      <c r="J23" s="250"/>
    </row>
    <row r="24" spans="1:10" ht="21" x14ac:dyDescent="0.4">
      <c r="A24" s="127"/>
      <c r="B24" s="18"/>
      <c r="C24" s="19"/>
      <c r="D24" s="11"/>
      <c r="E24" s="13"/>
      <c r="F24" s="13"/>
      <c r="G24" s="12"/>
      <c r="H24" s="12"/>
      <c r="I24" s="249"/>
      <c r="J24" s="249"/>
    </row>
    <row r="25" spans="1:10" ht="21" x14ac:dyDescent="0.4">
      <c r="A25" s="127"/>
      <c r="B25" s="18"/>
      <c r="C25" s="19"/>
      <c r="D25" s="11"/>
      <c r="E25" s="92"/>
      <c r="F25" s="92"/>
      <c r="G25" s="12"/>
      <c r="H25" s="12"/>
      <c r="I25" s="249"/>
      <c r="J25" s="249"/>
    </row>
    <row r="26" spans="1:10" ht="21" x14ac:dyDescent="0.4">
      <c r="A26" s="62"/>
      <c r="B26" s="63"/>
      <c r="C26" s="64"/>
      <c r="D26" s="65"/>
      <c r="E26" s="66"/>
      <c r="F26" s="66"/>
      <c r="G26" s="66"/>
      <c r="H26" s="66"/>
      <c r="I26" s="214"/>
      <c r="J26" s="232"/>
    </row>
    <row r="27" spans="1:10" ht="18" x14ac:dyDescent="0.35">
      <c r="A27" s="251" t="s">
        <v>29</v>
      </c>
      <c r="B27" s="251"/>
      <c r="C27" s="84"/>
      <c r="D27" s="84"/>
      <c r="E27" s="84"/>
      <c r="F27" s="40"/>
      <c r="G27" s="41"/>
      <c r="H27" s="41"/>
      <c r="I27" s="41"/>
      <c r="J27" s="44" t="s">
        <v>13</v>
      </c>
    </row>
    <row r="28" spans="1:10" ht="18" x14ac:dyDescent="0.35">
      <c r="A28" s="252" t="s">
        <v>9</v>
      </c>
      <c r="B28" s="252"/>
      <c r="C28" s="46"/>
      <c r="D28" s="252" t="s">
        <v>30</v>
      </c>
      <c r="E28" s="252"/>
      <c r="F28" s="46"/>
      <c r="G28" s="46"/>
      <c r="H28" s="42"/>
      <c r="I28" s="43"/>
      <c r="J28" s="43"/>
    </row>
    <row r="29" spans="1:10" ht="21" x14ac:dyDescent="0.4">
      <c r="A29" s="253" t="s">
        <v>0</v>
      </c>
      <c r="B29" s="239" t="s">
        <v>1</v>
      </c>
      <c r="C29" s="239" t="s">
        <v>2</v>
      </c>
      <c r="D29" s="253" t="s">
        <v>3</v>
      </c>
      <c r="E29" s="256" t="s">
        <v>4</v>
      </c>
      <c r="F29" s="256"/>
      <c r="G29" s="239" t="s">
        <v>5</v>
      </c>
      <c r="H29" s="239"/>
      <c r="I29" s="240" t="s">
        <v>31</v>
      </c>
      <c r="J29" s="241"/>
    </row>
    <row r="30" spans="1:10" ht="21" x14ac:dyDescent="0.35">
      <c r="A30" s="254"/>
      <c r="B30" s="255"/>
      <c r="C30" s="239"/>
      <c r="D30" s="253"/>
      <c r="E30" s="45" t="s">
        <v>7</v>
      </c>
      <c r="F30" s="45" t="s">
        <v>8</v>
      </c>
      <c r="G30" s="45" t="s">
        <v>7</v>
      </c>
      <c r="H30" s="45" t="s">
        <v>8</v>
      </c>
      <c r="I30" s="242" t="s">
        <v>32</v>
      </c>
      <c r="J30" s="243"/>
    </row>
    <row r="31" spans="1:10" ht="21" x14ac:dyDescent="0.4">
      <c r="A31" s="101">
        <v>1.1000000000000001</v>
      </c>
      <c r="B31" s="56" t="s">
        <v>49</v>
      </c>
      <c r="C31" s="7"/>
      <c r="D31" s="7"/>
      <c r="E31" s="8"/>
      <c r="F31" s="8"/>
      <c r="G31" s="8"/>
      <c r="H31" s="8"/>
      <c r="I31" s="247"/>
      <c r="J31" s="247"/>
    </row>
    <row r="32" spans="1:10" ht="21" x14ac:dyDescent="0.4">
      <c r="A32" s="9"/>
      <c r="B32" s="67" t="s">
        <v>60</v>
      </c>
      <c r="C32" s="68">
        <v>12</v>
      </c>
      <c r="D32" s="68" t="s">
        <v>92</v>
      </c>
      <c r="E32" s="69"/>
      <c r="F32" s="69"/>
      <c r="G32" s="70">
        <v>35</v>
      </c>
      <c r="H32" s="71">
        <f>C32*G32</f>
        <v>420</v>
      </c>
      <c r="I32" s="237">
        <f t="shared" ref="I32:I39" si="0">F32+H32</f>
        <v>420</v>
      </c>
      <c r="J32" s="237"/>
    </row>
    <row r="33" spans="1:10" ht="21" x14ac:dyDescent="0.4">
      <c r="A33" s="14"/>
      <c r="B33" s="72" t="s">
        <v>59</v>
      </c>
      <c r="C33" s="68">
        <v>22</v>
      </c>
      <c r="D33" s="68" t="s">
        <v>92</v>
      </c>
      <c r="E33" s="69"/>
      <c r="F33" s="69"/>
      <c r="G33" s="73">
        <v>30</v>
      </c>
      <c r="H33" s="71">
        <f t="shared" ref="H33:H39" si="1">C33*G33</f>
        <v>660</v>
      </c>
      <c r="I33" s="237">
        <f t="shared" si="0"/>
        <v>660</v>
      </c>
      <c r="J33" s="237"/>
    </row>
    <row r="34" spans="1:10" ht="21" x14ac:dyDescent="0.4">
      <c r="A34" s="16"/>
      <c r="B34" s="72" t="s">
        <v>58</v>
      </c>
      <c r="C34" s="68">
        <v>2</v>
      </c>
      <c r="D34" s="68" t="s">
        <v>92</v>
      </c>
      <c r="E34" s="69">
        <v>250</v>
      </c>
      <c r="F34" s="69">
        <f>C34*E34</f>
        <v>500</v>
      </c>
      <c r="G34" s="73">
        <v>300</v>
      </c>
      <c r="H34" s="71">
        <f t="shared" si="1"/>
        <v>600</v>
      </c>
      <c r="I34" s="237">
        <f t="shared" si="0"/>
        <v>1100</v>
      </c>
      <c r="J34" s="237"/>
    </row>
    <row r="35" spans="1:10" ht="42" x14ac:dyDescent="0.3">
      <c r="A35" s="9"/>
      <c r="B35" s="75" t="s">
        <v>57</v>
      </c>
      <c r="C35" s="68">
        <v>119</v>
      </c>
      <c r="D35" s="76" t="s">
        <v>93</v>
      </c>
      <c r="E35" s="73"/>
      <c r="F35" s="74"/>
      <c r="G35" s="73">
        <v>25</v>
      </c>
      <c r="H35" s="74">
        <f t="shared" si="1"/>
        <v>2975</v>
      </c>
      <c r="I35" s="262">
        <f t="shared" si="0"/>
        <v>2975</v>
      </c>
      <c r="J35" s="262"/>
    </row>
    <row r="36" spans="1:10" ht="21" x14ac:dyDescent="0.4">
      <c r="A36" s="16"/>
      <c r="B36" s="67" t="s">
        <v>56</v>
      </c>
      <c r="C36" s="76">
        <v>25</v>
      </c>
      <c r="D36" s="68" t="s">
        <v>94</v>
      </c>
      <c r="E36" s="69">
        <v>150</v>
      </c>
      <c r="F36" s="69">
        <f>C36*E36</f>
        <v>3750</v>
      </c>
      <c r="G36" s="77">
        <v>50</v>
      </c>
      <c r="H36" s="71">
        <f>C36*G36</f>
        <v>1250</v>
      </c>
      <c r="I36" s="237">
        <f t="shared" si="0"/>
        <v>5000</v>
      </c>
      <c r="J36" s="237"/>
    </row>
    <row r="37" spans="1:10" ht="21" x14ac:dyDescent="0.4">
      <c r="A37" s="9"/>
      <c r="B37" s="67" t="s">
        <v>61</v>
      </c>
      <c r="C37" s="76">
        <v>12</v>
      </c>
      <c r="D37" s="68" t="s">
        <v>95</v>
      </c>
      <c r="E37" s="69"/>
      <c r="F37" s="69"/>
      <c r="G37" s="74">
        <v>50</v>
      </c>
      <c r="H37" s="71">
        <f t="shared" si="1"/>
        <v>600</v>
      </c>
      <c r="I37" s="237">
        <f t="shared" si="0"/>
        <v>600</v>
      </c>
      <c r="J37" s="237"/>
    </row>
    <row r="38" spans="1:10" ht="21" x14ac:dyDescent="0.4">
      <c r="A38" s="9"/>
      <c r="B38" s="75" t="s">
        <v>62</v>
      </c>
      <c r="C38" s="76">
        <v>1</v>
      </c>
      <c r="D38" s="68" t="s">
        <v>96</v>
      </c>
      <c r="E38" s="125"/>
      <c r="F38" s="125"/>
      <c r="G38" s="69">
        <v>3000</v>
      </c>
      <c r="H38" s="71">
        <f t="shared" si="1"/>
        <v>3000</v>
      </c>
      <c r="I38" s="237">
        <f t="shared" si="0"/>
        <v>3000</v>
      </c>
      <c r="J38" s="237"/>
    </row>
    <row r="39" spans="1:10" ht="42" x14ac:dyDescent="0.4">
      <c r="A39" s="9"/>
      <c r="B39" s="75" t="s">
        <v>63</v>
      </c>
      <c r="C39" s="76">
        <v>17</v>
      </c>
      <c r="D39" s="76" t="s">
        <v>93</v>
      </c>
      <c r="E39" s="78"/>
      <c r="F39" s="78"/>
      <c r="G39" s="74">
        <v>50</v>
      </c>
      <c r="H39" s="71">
        <f t="shared" si="1"/>
        <v>850</v>
      </c>
      <c r="I39" s="237">
        <f t="shared" si="0"/>
        <v>850</v>
      </c>
      <c r="J39" s="237"/>
    </row>
    <row r="40" spans="1:10" ht="21" x14ac:dyDescent="0.3">
      <c r="A40" s="9"/>
      <c r="B40" s="59"/>
      <c r="C40" s="19"/>
      <c r="D40" s="11"/>
      <c r="E40" s="61"/>
      <c r="F40" s="61"/>
      <c r="G40" s="60"/>
      <c r="H40" s="58"/>
      <c r="I40" s="244"/>
      <c r="J40" s="245"/>
    </row>
    <row r="41" spans="1:10" ht="21" x14ac:dyDescent="0.3">
      <c r="A41" s="9"/>
      <c r="B41" s="10"/>
      <c r="C41" s="19"/>
      <c r="D41" s="11"/>
      <c r="E41" s="61"/>
      <c r="F41" s="61"/>
      <c r="G41" s="60"/>
      <c r="H41" s="58"/>
      <c r="I41" s="244"/>
      <c r="J41" s="245"/>
    </row>
    <row r="42" spans="1:10" ht="21" x14ac:dyDescent="0.4">
      <c r="A42" s="9"/>
      <c r="B42" s="10"/>
      <c r="C42" s="19"/>
      <c r="D42" s="15"/>
      <c r="E42" s="17"/>
      <c r="F42" s="17"/>
      <c r="G42" s="12"/>
      <c r="H42" s="13"/>
      <c r="I42" s="249"/>
      <c r="J42" s="249"/>
    </row>
    <row r="43" spans="1:10" ht="21" x14ac:dyDescent="0.4">
      <c r="A43" s="9"/>
      <c r="B43" s="10"/>
      <c r="C43" s="19"/>
      <c r="D43" s="11"/>
      <c r="E43" s="266" t="s">
        <v>97</v>
      </c>
      <c r="F43" s="267"/>
      <c r="G43" s="260"/>
      <c r="H43" s="107"/>
      <c r="I43" s="259">
        <f>SUM(I32:I42)</f>
        <v>14605</v>
      </c>
      <c r="J43" s="260"/>
    </row>
    <row r="44" spans="1:10" ht="21" x14ac:dyDescent="0.4">
      <c r="A44" s="9"/>
      <c r="B44" s="10"/>
      <c r="C44" s="19"/>
      <c r="D44" s="11"/>
      <c r="E44" s="93"/>
      <c r="F44" s="85"/>
      <c r="G44" s="94"/>
      <c r="H44" s="13"/>
      <c r="I44" s="265"/>
      <c r="J44" s="182"/>
    </row>
    <row r="45" spans="1:10" ht="21" x14ac:dyDescent="0.4">
      <c r="A45" s="9"/>
      <c r="B45" s="10"/>
      <c r="C45" s="19"/>
      <c r="D45" s="11"/>
      <c r="E45" s="93"/>
      <c r="F45" s="95"/>
      <c r="G45" s="94"/>
      <c r="H45" s="13"/>
      <c r="I45" s="265"/>
      <c r="J45" s="182"/>
    </row>
    <row r="46" spans="1:10" ht="21" x14ac:dyDescent="0.4">
      <c r="A46" s="9"/>
      <c r="B46" s="10"/>
      <c r="C46" s="19"/>
      <c r="D46" s="11"/>
      <c r="E46" s="93"/>
      <c r="F46" s="95"/>
      <c r="G46" s="94"/>
      <c r="H46" s="13"/>
      <c r="I46" s="265"/>
      <c r="J46" s="182"/>
    </row>
    <row r="47" spans="1:10" ht="21" x14ac:dyDescent="0.4">
      <c r="A47" s="9"/>
      <c r="B47" s="10"/>
      <c r="C47" s="19"/>
      <c r="D47" s="11"/>
      <c r="E47" s="93"/>
      <c r="F47" s="95"/>
      <c r="G47" s="94"/>
      <c r="H47" s="13"/>
      <c r="I47" s="265"/>
      <c r="J47" s="182"/>
    </row>
    <row r="48" spans="1:10" ht="21" x14ac:dyDescent="0.4">
      <c r="A48" s="9"/>
      <c r="B48" s="10"/>
      <c r="C48" s="19"/>
      <c r="D48" s="11"/>
      <c r="E48" s="17"/>
      <c r="F48" s="17"/>
      <c r="G48" s="12"/>
      <c r="H48" s="13"/>
      <c r="I48" s="261"/>
      <c r="J48" s="261"/>
    </row>
    <row r="49" spans="1:10" ht="21" x14ac:dyDescent="0.4">
      <c r="A49" s="9"/>
      <c r="B49" s="18"/>
      <c r="C49" s="19"/>
      <c r="D49" s="15"/>
      <c r="E49" s="17"/>
      <c r="F49" s="17"/>
      <c r="G49" s="12"/>
      <c r="H49" s="13"/>
      <c r="I49" s="249"/>
      <c r="J49" s="249"/>
    </row>
    <row r="50" spans="1:10" ht="21" x14ac:dyDescent="0.4">
      <c r="A50" s="62"/>
      <c r="B50" s="63"/>
      <c r="C50" s="64"/>
      <c r="D50" s="65"/>
      <c r="E50" s="66"/>
      <c r="F50" s="66"/>
      <c r="G50" s="66"/>
      <c r="H50" s="66"/>
      <c r="I50" s="214"/>
      <c r="J50" s="232"/>
    </row>
    <row r="51" spans="1:10" ht="18" x14ac:dyDescent="0.35">
      <c r="A51" s="251" t="s">
        <v>29</v>
      </c>
      <c r="B51" s="251"/>
      <c r="C51" s="84"/>
      <c r="D51" s="84"/>
      <c r="E51" s="84"/>
      <c r="F51" s="40"/>
      <c r="G51" s="41"/>
      <c r="H51" s="41"/>
      <c r="I51" s="41"/>
      <c r="J51" s="44" t="s">
        <v>13</v>
      </c>
    </row>
    <row r="52" spans="1:10" ht="18" x14ac:dyDescent="0.35">
      <c r="A52" s="252" t="s">
        <v>9</v>
      </c>
      <c r="B52" s="252"/>
      <c r="C52" s="46"/>
      <c r="D52" s="252" t="s">
        <v>30</v>
      </c>
      <c r="E52" s="252"/>
      <c r="F52" s="46"/>
      <c r="G52" s="46"/>
      <c r="H52" s="42"/>
      <c r="I52" s="43"/>
      <c r="J52" s="43"/>
    </row>
    <row r="53" spans="1:10" ht="21" x14ac:dyDescent="0.4">
      <c r="A53" s="253" t="s">
        <v>0</v>
      </c>
      <c r="B53" s="239" t="s">
        <v>1</v>
      </c>
      <c r="C53" s="239" t="s">
        <v>2</v>
      </c>
      <c r="D53" s="253" t="s">
        <v>3</v>
      </c>
      <c r="E53" s="256" t="s">
        <v>4</v>
      </c>
      <c r="F53" s="256"/>
      <c r="G53" s="239" t="s">
        <v>5</v>
      </c>
      <c r="H53" s="239"/>
      <c r="I53" s="240" t="s">
        <v>31</v>
      </c>
      <c r="J53" s="241"/>
    </row>
    <row r="54" spans="1:10" ht="21" x14ac:dyDescent="0.35">
      <c r="A54" s="254"/>
      <c r="B54" s="255"/>
      <c r="C54" s="239"/>
      <c r="D54" s="253"/>
      <c r="E54" s="45" t="s">
        <v>7</v>
      </c>
      <c r="F54" s="45" t="s">
        <v>8</v>
      </c>
      <c r="G54" s="45" t="s">
        <v>7</v>
      </c>
      <c r="H54" s="45" t="s">
        <v>8</v>
      </c>
      <c r="I54" s="242" t="s">
        <v>32</v>
      </c>
      <c r="J54" s="243"/>
    </row>
    <row r="55" spans="1:10" ht="21" x14ac:dyDescent="0.4">
      <c r="A55" s="101">
        <v>1.2</v>
      </c>
      <c r="B55" s="116" t="s">
        <v>50</v>
      </c>
      <c r="C55" s="7"/>
      <c r="D55" s="7"/>
      <c r="E55" s="8"/>
      <c r="F55" s="8"/>
      <c r="G55" s="8"/>
      <c r="H55" s="8"/>
      <c r="I55" s="247"/>
      <c r="J55" s="247"/>
    </row>
    <row r="56" spans="1:10" ht="21" x14ac:dyDescent="0.4">
      <c r="A56" s="9"/>
      <c r="B56" s="67" t="s">
        <v>64</v>
      </c>
      <c r="C56" s="68"/>
      <c r="D56" s="68"/>
      <c r="E56" s="69"/>
      <c r="F56" s="69"/>
      <c r="G56" s="70"/>
      <c r="H56" s="71"/>
      <c r="I56" s="237"/>
      <c r="J56" s="237"/>
    </row>
    <row r="57" spans="1:10" ht="69" x14ac:dyDescent="0.3">
      <c r="A57" s="14"/>
      <c r="B57" s="72" t="s">
        <v>65</v>
      </c>
      <c r="C57" s="68">
        <v>20</v>
      </c>
      <c r="D57" s="68" t="s">
        <v>98</v>
      </c>
      <c r="E57" s="69">
        <v>740</v>
      </c>
      <c r="F57" s="69">
        <f>C57*E57</f>
        <v>14800</v>
      </c>
      <c r="G57" s="73">
        <v>100</v>
      </c>
      <c r="H57" s="74">
        <f>C57*G57</f>
        <v>2000</v>
      </c>
      <c r="I57" s="262">
        <f>F57+H57</f>
        <v>16800</v>
      </c>
      <c r="J57" s="262"/>
    </row>
    <row r="58" spans="1:10" ht="21" x14ac:dyDescent="0.4">
      <c r="A58" s="14"/>
      <c r="B58" s="72" t="s">
        <v>66</v>
      </c>
      <c r="C58" s="68">
        <v>16</v>
      </c>
      <c r="D58" s="68" t="s">
        <v>98</v>
      </c>
      <c r="E58" s="69">
        <v>50</v>
      </c>
      <c r="F58" s="69">
        <f t="shared" ref="F58:F59" si="2">C58*E58</f>
        <v>800</v>
      </c>
      <c r="G58" s="73">
        <v>30</v>
      </c>
      <c r="H58" s="74">
        <f t="shared" ref="H58:H59" si="3">C58*G58</f>
        <v>480</v>
      </c>
      <c r="I58" s="237">
        <f t="shared" ref="I58:I59" si="4">F58+H58</f>
        <v>1280</v>
      </c>
      <c r="J58" s="237"/>
    </row>
    <row r="59" spans="1:10" ht="42" x14ac:dyDescent="0.4">
      <c r="A59" s="14"/>
      <c r="B59" s="75" t="s">
        <v>67</v>
      </c>
      <c r="C59" s="68">
        <v>9</v>
      </c>
      <c r="D59" s="68" t="s">
        <v>99</v>
      </c>
      <c r="E59" s="73">
        <v>120</v>
      </c>
      <c r="F59" s="69">
        <f t="shared" si="2"/>
        <v>1080</v>
      </c>
      <c r="G59" s="73">
        <v>40</v>
      </c>
      <c r="H59" s="74">
        <f t="shared" si="3"/>
        <v>360</v>
      </c>
      <c r="I59" s="237">
        <f t="shared" si="4"/>
        <v>1440</v>
      </c>
      <c r="J59" s="237"/>
    </row>
    <row r="60" spans="1:10" ht="21" x14ac:dyDescent="0.3">
      <c r="A60" s="9"/>
      <c r="B60" s="67"/>
      <c r="C60" s="76"/>
      <c r="D60" s="68"/>
      <c r="E60" s="69"/>
      <c r="F60" s="69"/>
      <c r="G60" s="74"/>
      <c r="H60" s="73"/>
      <c r="I60" s="238"/>
      <c r="J60" s="238"/>
    </row>
    <row r="61" spans="1:10" ht="21" x14ac:dyDescent="0.3">
      <c r="A61" s="9"/>
      <c r="B61" s="67" t="s">
        <v>64</v>
      </c>
      <c r="C61" s="76"/>
      <c r="D61" s="68"/>
      <c r="E61" s="125"/>
      <c r="F61" s="125"/>
      <c r="G61" s="69"/>
      <c r="H61" s="69"/>
      <c r="I61" s="238"/>
      <c r="J61" s="238"/>
    </row>
    <row r="62" spans="1:10" ht="21" x14ac:dyDescent="0.3">
      <c r="A62" s="9"/>
      <c r="B62" s="67"/>
      <c r="C62" s="76"/>
      <c r="D62" s="68"/>
      <c r="E62" s="124"/>
      <c r="F62" s="124"/>
      <c r="G62" s="69"/>
      <c r="H62" s="69"/>
      <c r="I62" s="99"/>
      <c r="J62" s="100"/>
    </row>
    <row r="63" spans="1:10" ht="63" x14ac:dyDescent="0.3">
      <c r="A63" s="9"/>
      <c r="B63" s="72" t="s">
        <v>73</v>
      </c>
      <c r="C63" s="76">
        <v>12.5</v>
      </c>
      <c r="D63" s="76" t="s">
        <v>99</v>
      </c>
      <c r="E63" s="78">
        <v>1250</v>
      </c>
      <c r="F63" s="78">
        <f>C63*E63</f>
        <v>15625</v>
      </c>
      <c r="G63" s="74"/>
      <c r="H63" s="73"/>
      <c r="I63" s="244">
        <f>F63+H63</f>
        <v>15625</v>
      </c>
      <c r="J63" s="245"/>
    </row>
    <row r="64" spans="1:10" ht="42" x14ac:dyDescent="0.3">
      <c r="A64" s="9"/>
      <c r="B64" s="75" t="s">
        <v>67</v>
      </c>
      <c r="C64" s="19">
        <v>16</v>
      </c>
      <c r="D64" s="76" t="s">
        <v>99</v>
      </c>
      <c r="E64" s="61">
        <v>120</v>
      </c>
      <c r="F64" s="78">
        <f t="shared" ref="F64:F65" si="5">C64*E64</f>
        <v>1920</v>
      </c>
      <c r="G64" s="60">
        <v>40</v>
      </c>
      <c r="H64" s="58">
        <f>C64*G64</f>
        <v>640</v>
      </c>
      <c r="I64" s="244">
        <f t="shared" ref="I64:I66" si="6">F64+H64</f>
        <v>2560</v>
      </c>
      <c r="J64" s="245"/>
    </row>
    <row r="65" spans="1:10" ht="42" x14ac:dyDescent="0.4">
      <c r="A65" s="9"/>
      <c r="B65" s="59" t="s">
        <v>68</v>
      </c>
      <c r="C65" s="19">
        <v>32</v>
      </c>
      <c r="D65" s="68" t="s">
        <v>98</v>
      </c>
      <c r="E65" s="17">
        <v>740</v>
      </c>
      <c r="F65" s="78">
        <f t="shared" si="5"/>
        <v>23680</v>
      </c>
      <c r="G65" s="12">
        <v>100</v>
      </c>
      <c r="H65" s="58">
        <f t="shared" ref="H65:H66" si="7">C65*G65</f>
        <v>3200</v>
      </c>
      <c r="I65" s="244">
        <f t="shared" si="6"/>
        <v>26880</v>
      </c>
      <c r="J65" s="245"/>
    </row>
    <row r="66" spans="1:10" ht="21" x14ac:dyDescent="0.4">
      <c r="A66" s="9"/>
      <c r="B66" s="72" t="s">
        <v>69</v>
      </c>
      <c r="C66" s="19">
        <v>12</v>
      </c>
      <c r="D66" s="68" t="s">
        <v>98</v>
      </c>
      <c r="E66" s="112">
        <v>50</v>
      </c>
      <c r="F66" s="78">
        <f>C66*E66</f>
        <v>600</v>
      </c>
      <c r="G66" s="103">
        <v>30</v>
      </c>
      <c r="H66" s="58">
        <f t="shared" si="7"/>
        <v>360</v>
      </c>
      <c r="I66" s="244">
        <f t="shared" si="6"/>
        <v>960</v>
      </c>
      <c r="J66" s="245"/>
    </row>
    <row r="67" spans="1:10" ht="21" x14ac:dyDescent="0.4">
      <c r="A67" s="9"/>
      <c r="B67" s="10"/>
      <c r="C67" s="19"/>
      <c r="D67" s="11"/>
      <c r="E67" s="93"/>
      <c r="F67" s="95"/>
      <c r="G67" s="94"/>
      <c r="H67" s="13"/>
      <c r="I67" s="249"/>
      <c r="J67" s="249"/>
    </row>
    <row r="68" spans="1:10" ht="21" x14ac:dyDescent="0.4">
      <c r="A68" s="9"/>
      <c r="B68" s="129"/>
      <c r="C68" s="130"/>
      <c r="D68" s="15"/>
      <c r="E68" s="13"/>
      <c r="F68" s="13"/>
      <c r="G68" s="13"/>
      <c r="H68" s="13"/>
      <c r="I68" s="164"/>
      <c r="J68" s="237"/>
    </row>
    <row r="69" spans="1:10" ht="18" x14ac:dyDescent="0.35">
      <c r="A69" s="268" t="s">
        <v>29</v>
      </c>
      <c r="B69" s="268"/>
      <c r="C69" s="117"/>
      <c r="D69" s="117"/>
      <c r="E69" s="117"/>
      <c r="F69" s="118"/>
      <c r="G69" s="119"/>
      <c r="H69" s="119"/>
      <c r="I69" s="119"/>
      <c r="J69" s="120" t="s">
        <v>13</v>
      </c>
    </row>
    <row r="70" spans="1:10" ht="18" x14ac:dyDescent="0.35">
      <c r="A70" s="268" t="s">
        <v>9</v>
      </c>
      <c r="B70" s="268"/>
      <c r="C70" s="128"/>
      <c r="D70" s="268" t="s">
        <v>30</v>
      </c>
      <c r="E70" s="268"/>
      <c r="F70" s="128"/>
      <c r="G70" s="128"/>
      <c r="H70" s="43"/>
      <c r="I70" s="43"/>
      <c r="J70" s="43"/>
    </row>
    <row r="71" spans="1:10" ht="21" x14ac:dyDescent="0.4">
      <c r="A71" s="269" t="s">
        <v>0</v>
      </c>
      <c r="B71" s="270" t="s">
        <v>1</v>
      </c>
      <c r="C71" s="270" t="s">
        <v>2</v>
      </c>
      <c r="D71" s="269" t="s">
        <v>3</v>
      </c>
      <c r="E71" s="271" t="s">
        <v>4</v>
      </c>
      <c r="F71" s="271"/>
      <c r="G71" s="270" t="s">
        <v>5</v>
      </c>
      <c r="H71" s="270"/>
      <c r="I71" s="272" t="s">
        <v>31</v>
      </c>
      <c r="J71" s="273"/>
    </row>
    <row r="72" spans="1:10" ht="21" x14ac:dyDescent="0.35">
      <c r="A72" s="254"/>
      <c r="B72" s="255"/>
      <c r="C72" s="239"/>
      <c r="D72" s="253"/>
      <c r="E72" s="45" t="s">
        <v>7</v>
      </c>
      <c r="F72" s="45" t="s">
        <v>8</v>
      </c>
      <c r="G72" s="45" t="s">
        <v>7</v>
      </c>
      <c r="H72" s="45" t="s">
        <v>8</v>
      </c>
      <c r="I72" s="242" t="s">
        <v>32</v>
      </c>
      <c r="J72" s="243"/>
    </row>
    <row r="73" spans="1:10" ht="21" x14ac:dyDescent="0.4">
      <c r="A73" s="6"/>
      <c r="B73" s="67" t="s">
        <v>70</v>
      </c>
      <c r="C73" s="7"/>
      <c r="D73" s="7"/>
      <c r="E73" s="8"/>
      <c r="F73" s="8"/>
      <c r="G73" s="8"/>
      <c r="H73" s="8"/>
      <c r="I73" s="247"/>
      <c r="J73" s="247"/>
    </row>
    <row r="74" spans="1:10" ht="63" x14ac:dyDescent="0.4">
      <c r="A74" s="9"/>
      <c r="B74" s="75" t="s">
        <v>71</v>
      </c>
      <c r="C74" s="68">
        <v>8</v>
      </c>
      <c r="D74" s="68" t="s">
        <v>95</v>
      </c>
      <c r="E74" s="69">
        <v>4500</v>
      </c>
      <c r="F74" s="69">
        <f>C74*E74</f>
        <v>36000</v>
      </c>
      <c r="G74" s="70"/>
      <c r="H74" s="71"/>
      <c r="I74" s="262">
        <f>F74+H74</f>
        <v>36000</v>
      </c>
      <c r="J74" s="262"/>
    </row>
    <row r="75" spans="1:10" ht="63" x14ac:dyDescent="0.3">
      <c r="A75" s="14"/>
      <c r="B75" s="75" t="s">
        <v>72</v>
      </c>
      <c r="C75" s="68">
        <v>2</v>
      </c>
      <c r="D75" s="68" t="s">
        <v>95</v>
      </c>
      <c r="E75" s="69">
        <v>3000</v>
      </c>
      <c r="F75" s="69">
        <f t="shared" ref="F75:F79" si="8">C75*E75</f>
        <v>6000</v>
      </c>
      <c r="G75" s="73"/>
      <c r="H75" s="74"/>
      <c r="I75" s="262">
        <f t="shared" ref="I75:I79" si="9">F75+H75</f>
        <v>6000</v>
      </c>
      <c r="J75" s="262"/>
    </row>
    <row r="76" spans="1:10" ht="63" x14ac:dyDescent="0.3">
      <c r="A76" s="14"/>
      <c r="B76" s="72" t="s">
        <v>74</v>
      </c>
      <c r="C76" s="68">
        <v>32</v>
      </c>
      <c r="D76" s="68" t="s">
        <v>99</v>
      </c>
      <c r="E76" s="69">
        <v>1250</v>
      </c>
      <c r="F76" s="69">
        <f t="shared" si="8"/>
        <v>40000</v>
      </c>
      <c r="G76" s="73"/>
      <c r="H76" s="74"/>
      <c r="I76" s="262">
        <f t="shared" si="9"/>
        <v>40000</v>
      </c>
      <c r="J76" s="262"/>
    </row>
    <row r="77" spans="1:10" ht="21" x14ac:dyDescent="0.3">
      <c r="A77" s="14"/>
      <c r="B77" s="75" t="s">
        <v>75</v>
      </c>
      <c r="C77" s="68">
        <v>36</v>
      </c>
      <c r="D77" s="68" t="s">
        <v>93</v>
      </c>
      <c r="E77" s="73">
        <v>50</v>
      </c>
      <c r="F77" s="69">
        <f t="shared" si="8"/>
        <v>1800</v>
      </c>
      <c r="G77" s="73">
        <v>30</v>
      </c>
      <c r="H77" s="74">
        <f>C77*G77</f>
        <v>1080</v>
      </c>
      <c r="I77" s="262">
        <f t="shared" si="9"/>
        <v>2880</v>
      </c>
      <c r="J77" s="262"/>
    </row>
    <row r="78" spans="1:10" ht="42" x14ac:dyDescent="0.3">
      <c r="A78" s="16"/>
      <c r="B78" s="75" t="s">
        <v>67</v>
      </c>
      <c r="C78" s="76">
        <v>19</v>
      </c>
      <c r="D78" s="68" t="s">
        <v>99</v>
      </c>
      <c r="E78" s="69">
        <v>120</v>
      </c>
      <c r="F78" s="69">
        <f t="shared" si="8"/>
        <v>2280</v>
      </c>
      <c r="G78" s="77">
        <v>40</v>
      </c>
      <c r="H78" s="74">
        <f t="shared" ref="H78:H79" si="10">C78*G78</f>
        <v>760</v>
      </c>
      <c r="I78" s="262">
        <f t="shared" si="9"/>
        <v>3040</v>
      </c>
      <c r="J78" s="262"/>
    </row>
    <row r="79" spans="1:10" ht="42" x14ac:dyDescent="0.3">
      <c r="A79" s="9"/>
      <c r="B79" s="75" t="s">
        <v>76</v>
      </c>
      <c r="C79" s="76">
        <v>18</v>
      </c>
      <c r="D79" s="68" t="s">
        <v>93</v>
      </c>
      <c r="E79" s="125">
        <v>50</v>
      </c>
      <c r="F79" s="125">
        <f t="shared" si="8"/>
        <v>900</v>
      </c>
      <c r="G79" s="74">
        <v>30</v>
      </c>
      <c r="H79" s="74">
        <f t="shared" si="10"/>
        <v>540</v>
      </c>
      <c r="I79" s="262">
        <f t="shared" si="9"/>
        <v>1440</v>
      </c>
      <c r="J79" s="262"/>
    </row>
    <row r="80" spans="1:10" ht="21" x14ac:dyDescent="0.3">
      <c r="A80" s="9"/>
      <c r="B80" s="59"/>
      <c r="C80" s="19"/>
      <c r="D80" s="11"/>
      <c r="E80" s="61"/>
      <c r="F80" s="61"/>
      <c r="G80" s="60"/>
      <c r="H80" s="58"/>
      <c r="I80" s="244"/>
      <c r="J80" s="245"/>
    </row>
    <row r="81" spans="1:10" ht="21" x14ac:dyDescent="0.4">
      <c r="A81" s="9"/>
      <c r="B81" s="10"/>
      <c r="C81" s="19"/>
      <c r="D81" s="15"/>
      <c r="E81" s="17"/>
      <c r="F81" s="17"/>
      <c r="G81" s="12"/>
      <c r="H81" s="13"/>
      <c r="I81" s="249"/>
      <c r="J81" s="249"/>
    </row>
    <row r="82" spans="1:10" ht="21" x14ac:dyDescent="0.4">
      <c r="A82" s="9"/>
      <c r="B82" s="10"/>
      <c r="C82" s="19"/>
      <c r="D82" s="11"/>
      <c r="E82" s="266" t="s">
        <v>77</v>
      </c>
      <c r="F82" s="267"/>
      <c r="G82" s="260"/>
      <c r="H82" s="107"/>
      <c r="I82" s="275">
        <f>I57+I58+I59+I63+I64+I65+I66+I74+I75+I76+I77+I78+I79</f>
        <v>154905</v>
      </c>
      <c r="J82" s="275"/>
    </row>
    <row r="83" spans="1:10" ht="21" x14ac:dyDescent="0.4">
      <c r="A83" s="9"/>
      <c r="B83" s="10"/>
      <c r="C83" s="19"/>
      <c r="D83" s="11"/>
      <c r="E83" s="93"/>
      <c r="F83" s="115"/>
      <c r="G83" s="94"/>
      <c r="H83" s="13"/>
      <c r="I83" s="249"/>
      <c r="J83" s="249"/>
    </row>
    <row r="84" spans="1:10" ht="21" x14ac:dyDescent="0.4">
      <c r="A84" s="9"/>
      <c r="B84" s="10"/>
      <c r="C84" s="19"/>
      <c r="D84" s="11"/>
      <c r="E84" s="93"/>
      <c r="F84" s="115"/>
      <c r="G84" s="94"/>
      <c r="H84" s="13"/>
      <c r="I84" s="249"/>
      <c r="J84" s="249"/>
    </row>
    <row r="85" spans="1:10" ht="21" x14ac:dyDescent="0.4">
      <c r="A85" s="9"/>
      <c r="B85" s="10"/>
      <c r="C85" s="19"/>
      <c r="D85" s="11"/>
      <c r="E85" s="93"/>
      <c r="F85" s="115"/>
      <c r="G85" s="94"/>
      <c r="H85" s="13"/>
      <c r="I85" s="249"/>
      <c r="J85" s="249"/>
    </row>
    <row r="86" spans="1:10" ht="21" x14ac:dyDescent="0.4">
      <c r="A86" s="30"/>
      <c r="B86" s="63"/>
      <c r="C86" s="64"/>
      <c r="D86" s="65"/>
      <c r="E86" s="66"/>
      <c r="F86" s="66"/>
      <c r="G86" s="66"/>
      <c r="H86" s="66"/>
      <c r="I86" s="214"/>
      <c r="J86" s="274"/>
    </row>
    <row r="87" spans="1:10" ht="21" x14ac:dyDescent="0.4">
      <c r="A87" s="114"/>
      <c r="B87" s="121"/>
      <c r="C87" s="122"/>
      <c r="D87" s="122"/>
      <c r="E87" s="123"/>
      <c r="F87" s="123"/>
      <c r="G87" s="123"/>
      <c r="H87" s="123"/>
      <c r="I87" s="113"/>
      <c r="J87" s="113"/>
    </row>
    <row r="88" spans="1:10" ht="18" x14ac:dyDescent="0.35">
      <c r="A88" s="251" t="s">
        <v>29</v>
      </c>
      <c r="B88" s="251"/>
      <c r="C88" s="84"/>
      <c r="D88" s="84"/>
      <c r="E88" s="84"/>
      <c r="F88" s="40"/>
      <c r="G88" s="41"/>
      <c r="H88" s="41"/>
      <c r="I88" s="41"/>
      <c r="J88" s="44" t="s">
        <v>13</v>
      </c>
    </row>
    <row r="89" spans="1:10" ht="18" x14ac:dyDescent="0.35">
      <c r="A89" s="252" t="s">
        <v>9</v>
      </c>
      <c r="B89" s="252"/>
      <c r="C89" s="46"/>
      <c r="D89" s="252" t="s">
        <v>30</v>
      </c>
      <c r="E89" s="252"/>
      <c r="F89" s="46"/>
      <c r="G89" s="46"/>
      <c r="H89" s="42"/>
      <c r="I89" s="43"/>
      <c r="J89" s="43"/>
    </row>
    <row r="90" spans="1:10" ht="21" x14ac:dyDescent="0.4">
      <c r="A90" s="253" t="s">
        <v>0</v>
      </c>
      <c r="B90" s="239" t="s">
        <v>1</v>
      </c>
      <c r="C90" s="239" t="s">
        <v>2</v>
      </c>
      <c r="D90" s="253" t="s">
        <v>3</v>
      </c>
      <c r="E90" s="256" t="s">
        <v>4</v>
      </c>
      <c r="F90" s="256"/>
      <c r="G90" s="239" t="s">
        <v>5</v>
      </c>
      <c r="H90" s="239"/>
      <c r="I90" s="240" t="s">
        <v>31</v>
      </c>
      <c r="J90" s="241"/>
    </row>
    <row r="91" spans="1:10" ht="21" x14ac:dyDescent="0.35">
      <c r="A91" s="254"/>
      <c r="B91" s="255"/>
      <c r="C91" s="239"/>
      <c r="D91" s="253"/>
      <c r="E91" s="45" t="s">
        <v>7</v>
      </c>
      <c r="F91" s="45" t="s">
        <v>8</v>
      </c>
      <c r="G91" s="45" t="s">
        <v>7</v>
      </c>
      <c r="H91" s="45" t="s">
        <v>8</v>
      </c>
      <c r="I91" s="242" t="s">
        <v>32</v>
      </c>
      <c r="J91" s="243"/>
    </row>
    <row r="92" spans="1:10" ht="21" x14ac:dyDescent="0.4">
      <c r="A92" s="101">
        <v>1.3</v>
      </c>
      <c r="B92" s="116" t="s">
        <v>51</v>
      </c>
      <c r="C92" s="7"/>
      <c r="D92" s="7"/>
      <c r="E92" s="8"/>
      <c r="F92" s="8"/>
      <c r="G92" s="8"/>
      <c r="H92" s="8"/>
      <c r="I92" s="247"/>
      <c r="J92" s="247"/>
    </row>
    <row r="93" spans="1:10" ht="42" x14ac:dyDescent="0.3">
      <c r="A93" s="9"/>
      <c r="B93" s="75" t="s">
        <v>78</v>
      </c>
      <c r="C93" s="68">
        <v>107</v>
      </c>
      <c r="D93" s="68" t="s">
        <v>98</v>
      </c>
      <c r="E93" s="69">
        <v>275</v>
      </c>
      <c r="F93" s="69">
        <f>C93*E93</f>
        <v>29425</v>
      </c>
      <c r="G93" s="73">
        <v>75</v>
      </c>
      <c r="H93" s="74">
        <f>C93*G93</f>
        <v>8025</v>
      </c>
      <c r="I93" s="262">
        <f>F93+H93</f>
        <v>37450</v>
      </c>
      <c r="J93" s="262"/>
    </row>
    <row r="94" spans="1:10" ht="42" x14ac:dyDescent="0.3">
      <c r="A94" s="14"/>
      <c r="B94" s="72" t="s">
        <v>79</v>
      </c>
      <c r="C94" s="68">
        <v>110</v>
      </c>
      <c r="D94" s="68" t="s">
        <v>99</v>
      </c>
      <c r="E94" s="69">
        <v>200</v>
      </c>
      <c r="F94" s="69">
        <f t="shared" ref="F94:F96" si="11">C94*E94</f>
        <v>22000</v>
      </c>
      <c r="G94" s="73">
        <v>100</v>
      </c>
      <c r="H94" s="74">
        <f t="shared" ref="H94:H96" si="12">C94*G94</f>
        <v>11000</v>
      </c>
      <c r="I94" s="262">
        <f t="shared" ref="I94:I96" si="13">F94+H94</f>
        <v>33000</v>
      </c>
      <c r="J94" s="262"/>
    </row>
    <row r="95" spans="1:10" ht="21" x14ac:dyDescent="0.3">
      <c r="A95" s="14"/>
      <c r="B95" s="72" t="s">
        <v>80</v>
      </c>
      <c r="C95" s="68">
        <v>204</v>
      </c>
      <c r="D95" s="68" t="s">
        <v>98</v>
      </c>
      <c r="E95" s="69">
        <v>45</v>
      </c>
      <c r="F95" s="69">
        <f t="shared" si="11"/>
        <v>9180</v>
      </c>
      <c r="G95" s="73">
        <v>30</v>
      </c>
      <c r="H95" s="74">
        <f t="shared" si="12"/>
        <v>6120</v>
      </c>
      <c r="I95" s="262">
        <f t="shared" si="13"/>
        <v>15300</v>
      </c>
      <c r="J95" s="262"/>
    </row>
    <row r="96" spans="1:10" ht="21" x14ac:dyDescent="0.3">
      <c r="A96" s="14"/>
      <c r="B96" s="72" t="s">
        <v>81</v>
      </c>
      <c r="C96" s="68">
        <v>147</v>
      </c>
      <c r="D96" s="68" t="s">
        <v>98</v>
      </c>
      <c r="E96" s="73">
        <v>45</v>
      </c>
      <c r="F96" s="69">
        <f t="shared" si="11"/>
        <v>6615</v>
      </c>
      <c r="G96" s="73">
        <v>30</v>
      </c>
      <c r="H96" s="74">
        <f t="shared" si="12"/>
        <v>4410</v>
      </c>
      <c r="I96" s="262">
        <f t="shared" si="13"/>
        <v>11025</v>
      </c>
      <c r="J96" s="262"/>
    </row>
    <row r="97" spans="1:10" ht="21" x14ac:dyDescent="0.3">
      <c r="A97" s="16"/>
      <c r="B97" s="67"/>
      <c r="C97" s="76"/>
      <c r="D97" s="68"/>
      <c r="E97" s="69"/>
      <c r="F97" s="69"/>
      <c r="G97" s="77"/>
      <c r="H97" s="73"/>
      <c r="I97" s="238"/>
      <c r="J97" s="238"/>
    </row>
    <row r="98" spans="1:10" ht="21" x14ac:dyDescent="0.3">
      <c r="A98" s="9"/>
      <c r="B98" s="67"/>
      <c r="C98" s="76"/>
      <c r="D98" s="68"/>
      <c r="E98" s="69"/>
      <c r="F98" s="69"/>
      <c r="G98" s="74"/>
      <c r="H98" s="73"/>
      <c r="I98" s="238"/>
      <c r="J98" s="238"/>
    </row>
    <row r="99" spans="1:10" ht="21" x14ac:dyDescent="0.3">
      <c r="A99" s="9"/>
      <c r="B99" s="75"/>
      <c r="C99" s="76"/>
      <c r="D99" s="68"/>
      <c r="E99" s="69"/>
      <c r="F99" s="69"/>
      <c r="G99" s="69"/>
      <c r="H99" s="69"/>
      <c r="I99" s="238"/>
      <c r="J99" s="238"/>
    </row>
    <row r="100" spans="1:10" ht="21" x14ac:dyDescent="0.3">
      <c r="A100" s="9"/>
      <c r="B100" s="75"/>
      <c r="C100" s="76"/>
      <c r="D100" s="131"/>
      <c r="E100" s="133"/>
      <c r="F100" s="134"/>
      <c r="G100" s="132"/>
      <c r="H100" s="73"/>
      <c r="I100" s="244"/>
      <c r="J100" s="245"/>
    </row>
    <row r="101" spans="1:10" ht="21" x14ac:dyDescent="0.3">
      <c r="A101" s="9"/>
      <c r="B101" s="59"/>
      <c r="C101" s="19"/>
      <c r="D101" s="11"/>
      <c r="E101" s="61"/>
      <c r="F101" s="61"/>
      <c r="G101" s="60"/>
      <c r="H101" s="58"/>
      <c r="I101" s="244"/>
      <c r="J101" s="245"/>
    </row>
    <row r="102" spans="1:10" ht="21" x14ac:dyDescent="0.3">
      <c r="A102" s="9"/>
      <c r="B102" s="10"/>
      <c r="C102" s="19"/>
      <c r="D102" s="11"/>
      <c r="E102" s="61"/>
      <c r="F102" s="61"/>
      <c r="G102" s="60"/>
      <c r="H102" s="58"/>
      <c r="I102" s="244"/>
      <c r="J102" s="245"/>
    </row>
    <row r="103" spans="1:10" ht="21" x14ac:dyDescent="0.4">
      <c r="A103" s="9"/>
      <c r="B103" s="10"/>
      <c r="C103" s="19"/>
      <c r="D103" s="15"/>
      <c r="E103" s="17"/>
      <c r="F103" s="17"/>
      <c r="G103" s="12"/>
      <c r="H103" s="13"/>
      <c r="I103" s="249"/>
      <c r="J103" s="249"/>
    </row>
    <row r="104" spans="1:10" ht="21" x14ac:dyDescent="0.4">
      <c r="A104" s="9"/>
      <c r="B104" s="10"/>
      <c r="C104" s="19"/>
      <c r="D104" s="11"/>
      <c r="E104" s="266" t="s">
        <v>103</v>
      </c>
      <c r="F104" s="267"/>
      <c r="G104" s="260"/>
      <c r="H104" s="107"/>
      <c r="I104" s="275">
        <f>SUM(I93:I103)</f>
        <v>96775</v>
      </c>
      <c r="J104" s="275"/>
    </row>
    <row r="105" spans="1:10" ht="21" x14ac:dyDescent="0.4">
      <c r="A105" s="9"/>
      <c r="B105" s="10"/>
      <c r="C105" s="19"/>
      <c r="D105" s="11"/>
      <c r="E105" s="93"/>
      <c r="F105" s="115"/>
      <c r="G105" s="94"/>
      <c r="H105" s="13"/>
      <c r="I105" s="249"/>
      <c r="J105" s="249"/>
    </row>
    <row r="106" spans="1:10" ht="21" x14ac:dyDescent="0.4">
      <c r="A106" s="9"/>
      <c r="B106" s="10"/>
      <c r="C106" s="19"/>
      <c r="D106" s="11"/>
      <c r="E106" s="93"/>
      <c r="F106" s="115"/>
      <c r="G106" s="94"/>
      <c r="H106" s="13"/>
      <c r="I106" s="249"/>
      <c r="J106" s="249"/>
    </row>
    <row r="107" spans="1:10" ht="21" x14ac:dyDescent="0.4">
      <c r="A107" s="9"/>
      <c r="B107" s="10"/>
      <c r="C107" s="19"/>
      <c r="D107" s="11"/>
      <c r="E107" s="93"/>
      <c r="F107" s="115"/>
      <c r="G107" s="94"/>
      <c r="H107" s="13"/>
      <c r="I107" s="249"/>
      <c r="J107" s="249"/>
    </row>
    <row r="108" spans="1:10" ht="21" x14ac:dyDescent="0.4">
      <c r="A108" s="9"/>
      <c r="B108" s="10"/>
      <c r="C108" s="19"/>
      <c r="D108" s="11"/>
      <c r="E108" s="93"/>
      <c r="F108" s="115"/>
      <c r="G108" s="94"/>
      <c r="H108" s="13"/>
      <c r="I108" s="237"/>
      <c r="J108" s="237"/>
    </row>
    <row r="109" spans="1:10" ht="21" x14ac:dyDescent="0.4">
      <c r="A109" s="9"/>
      <c r="B109" s="10"/>
      <c r="C109" s="19"/>
      <c r="D109" s="11"/>
      <c r="E109" s="17"/>
      <c r="F109" s="17"/>
      <c r="G109" s="12"/>
      <c r="H109" s="13"/>
      <c r="I109" s="261"/>
      <c r="J109" s="261"/>
    </row>
    <row r="110" spans="1:10" ht="21" x14ac:dyDescent="0.4">
      <c r="A110" s="9"/>
      <c r="B110" s="18"/>
      <c r="C110" s="19"/>
      <c r="D110" s="15"/>
      <c r="E110" s="17"/>
      <c r="F110" s="17"/>
      <c r="G110" s="12"/>
      <c r="H110" s="13"/>
      <c r="I110" s="249"/>
      <c r="J110" s="249"/>
    </row>
    <row r="111" spans="1:10" ht="21" x14ac:dyDescent="0.4">
      <c r="A111" s="30"/>
      <c r="B111" s="63"/>
      <c r="C111" s="64"/>
      <c r="D111" s="65"/>
      <c r="E111" s="66"/>
      <c r="F111" s="66"/>
      <c r="G111" s="66"/>
      <c r="H111" s="66"/>
      <c r="I111" s="214"/>
      <c r="J111" s="274"/>
    </row>
    <row r="112" spans="1:10" ht="18" x14ac:dyDescent="0.35">
      <c r="A112" s="251" t="s">
        <v>29</v>
      </c>
      <c r="B112" s="251"/>
      <c r="C112" s="84"/>
      <c r="D112" s="84"/>
      <c r="E112" s="84"/>
      <c r="F112" s="40"/>
      <c r="G112" s="41"/>
      <c r="H112" s="41"/>
      <c r="I112" s="41"/>
      <c r="J112" s="44" t="s">
        <v>13</v>
      </c>
    </row>
    <row r="113" spans="1:10" ht="18" x14ac:dyDescent="0.35">
      <c r="A113" s="252" t="s">
        <v>9</v>
      </c>
      <c r="B113" s="252"/>
      <c r="C113" s="46"/>
      <c r="D113" s="252" t="s">
        <v>30</v>
      </c>
      <c r="E113" s="252"/>
      <c r="F113" s="46"/>
      <c r="G113" s="46"/>
      <c r="H113" s="42"/>
      <c r="I113" s="43"/>
      <c r="J113" s="43"/>
    </row>
    <row r="114" spans="1:10" ht="21" x14ac:dyDescent="0.4">
      <c r="A114" s="253" t="s">
        <v>0</v>
      </c>
      <c r="B114" s="239" t="s">
        <v>1</v>
      </c>
      <c r="C114" s="239" t="s">
        <v>2</v>
      </c>
      <c r="D114" s="253" t="s">
        <v>3</v>
      </c>
      <c r="E114" s="256" t="s">
        <v>4</v>
      </c>
      <c r="F114" s="256"/>
      <c r="G114" s="239" t="s">
        <v>5</v>
      </c>
      <c r="H114" s="239"/>
      <c r="I114" s="240" t="s">
        <v>31</v>
      </c>
      <c r="J114" s="241"/>
    </row>
    <row r="115" spans="1:10" ht="21" x14ac:dyDescent="0.35">
      <c r="A115" s="254"/>
      <c r="B115" s="255"/>
      <c r="C115" s="239"/>
      <c r="D115" s="253"/>
      <c r="E115" s="45" t="s">
        <v>7</v>
      </c>
      <c r="F115" s="45" t="s">
        <v>8</v>
      </c>
      <c r="G115" s="45" t="s">
        <v>7</v>
      </c>
      <c r="H115" s="45" t="s">
        <v>8</v>
      </c>
      <c r="I115" s="242" t="s">
        <v>32</v>
      </c>
      <c r="J115" s="243"/>
    </row>
    <row r="116" spans="1:10" ht="21" x14ac:dyDescent="0.4">
      <c r="A116" s="101">
        <v>1.4</v>
      </c>
      <c r="B116" s="116" t="s">
        <v>52</v>
      </c>
      <c r="C116" s="7"/>
      <c r="D116" s="7"/>
      <c r="E116" s="8"/>
      <c r="F116" s="8"/>
      <c r="G116" s="8"/>
      <c r="H116" s="8"/>
      <c r="I116" s="247"/>
      <c r="J116" s="247"/>
    </row>
    <row r="117" spans="1:10" ht="42" x14ac:dyDescent="0.3">
      <c r="A117" s="9"/>
      <c r="B117" s="75" t="s">
        <v>82</v>
      </c>
      <c r="C117" s="68">
        <v>40</v>
      </c>
      <c r="D117" s="68" t="s">
        <v>92</v>
      </c>
      <c r="E117" s="69">
        <v>250</v>
      </c>
      <c r="F117" s="69">
        <f>C117*E117</f>
        <v>10000</v>
      </c>
      <c r="G117" s="73">
        <v>115</v>
      </c>
      <c r="H117" s="74">
        <f>C117*G117</f>
        <v>4600</v>
      </c>
      <c r="I117" s="262">
        <f>F117+H117</f>
        <v>14600</v>
      </c>
      <c r="J117" s="262"/>
    </row>
    <row r="118" spans="1:10" ht="21" x14ac:dyDescent="0.3">
      <c r="A118" s="14"/>
      <c r="B118" s="72" t="s">
        <v>83</v>
      </c>
      <c r="C118" s="68">
        <v>4</v>
      </c>
      <c r="D118" s="68" t="s">
        <v>92</v>
      </c>
      <c r="E118" s="69">
        <v>245</v>
      </c>
      <c r="F118" s="69">
        <f t="shared" ref="F118:F120" si="14">C118*E118</f>
        <v>980</v>
      </c>
      <c r="G118" s="73">
        <v>90</v>
      </c>
      <c r="H118" s="74">
        <f t="shared" ref="H118:H120" si="15">C118*G118</f>
        <v>360</v>
      </c>
      <c r="I118" s="262">
        <f t="shared" ref="I118:I120" si="16">F118+H118</f>
        <v>1340</v>
      </c>
      <c r="J118" s="262"/>
    </row>
    <row r="119" spans="1:10" ht="21" x14ac:dyDescent="0.3">
      <c r="A119" s="14"/>
      <c r="B119" s="72" t="s">
        <v>84</v>
      </c>
      <c r="C119" s="68">
        <v>1</v>
      </c>
      <c r="D119" s="68" t="s">
        <v>96</v>
      </c>
      <c r="E119" s="69">
        <v>10000</v>
      </c>
      <c r="F119" s="69">
        <f t="shared" si="14"/>
        <v>10000</v>
      </c>
      <c r="G119" s="73">
        <v>3000</v>
      </c>
      <c r="H119" s="74">
        <f t="shared" si="15"/>
        <v>3000</v>
      </c>
      <c r="I119" s="262">
        <f t="shared" si="16"/>
        <v>13000</v>
      </c>
      <c r="J119" s="262"/>
    </row>
    <row r="120" spans="1:10" ht="21" x14ac:dyDescent="0.3">
      <c r="A120" s="14"/>
      <c r="B120" s="72" t="s">
        <v>85</v>
      </c>
      <c r="C120" s="68">
        <v>8</v>
      </c>
      <c r="D120" s="68" t="s">
        <v>94</v>
      </c>
      <c r="E120" s="73">
        <v>185</v>
      </c>
      <c r="F120" s="69">
        <f t="shared" si="14"/>
        <v>1480</v>
      </c>
      <c r="G120" s="73">
        <v>90</v>
      </c>
      <c r="H120" s="74">
        <f t="shared" si="15"/>
        <v>720</v>
      </c>
      <c r="I120" s="262">
        <f t="shared" si="16"/>
        <v>2200</v>
      </c>
      <c r="J120" s="262"/>
    </row>
    <row r="121" spans="1:10" ht="21" x14ac:dyDescent="0.3">
      <c r="A121" s="16"/>
      <c r="B121" s="67"/>
      <c r="C121" s="76"/>
      <c r="D121" s="68"/>
      <c r="E121" s="69"/>
      <c r="F121" s="69"/>
      <c r="G121" s="77"/>
      <c r="H121" s="73"/>
      <c r="I121" s="238"/>
      <c r="J121" s="238"/>
    </row>
    <row r="122" spans="1:10" ht="21" x14ac:dyDescent="0.3">
      <c r="A122" s="9"/>
      <c r="B122" s="67"/>
      <c r="C122" s="76"/>
      <c r="D122" s="68"/>
      <c r="E122" s="69"/>
      <c r="F122" s="69"/>
      <c r="G122" s="74"/>
      <c r="H122" s="73"/>
      <c r="I122" s="238"/>
      <c r="J122" s="238"/>
    </row>
    <row r="123" spans="1:10" ht="21" x14ac:dyDescent="0.4">
      <c r="A123" s="9"/>
      <c r="B123" s="75"/>
      <c r="C123" s="76"/>
      <c r="D123" s="68"/>
      <c r="E123" s="266" t="s">
        <v>86</v>
      </c>
      <c r="F123" s="267"/>
      <c r="G123" s="260"/>
      <c r="H123" s="108"/>
      <c r="I123" s="248">
        <f>SUM(I117:I122)</f>
        <v>31140</v>
      </c>
      <c r="J123" s="248"/>
    </row>
    <row r="124" spans="1:10" ht="21" x14ac:dyDescent="0.4">
      <c r="A124" s="9"/>
      <c r="B124" s="75"/>
      <c r="C124" s="76"/>
      <c r="D124" s="68"/>
      <c r="E124" s="93"/>
      <c r="F124" s="115"/>
      <c r="G124" s="94"/>
      <c r="H124" s="69"/>
      <c r="I124" s="244"/>
      <c r="J124" s="245"/>
    </row>
    <row r="125" spans="1:10" ht="21" x14ac:dyDescent="0.4">
      <c r="A125" s="9"/>
      <c r="B125" s="75"/>
      <c r="C125" s="76"/>
      <c r="D125" s="68"/>
      <c r="E125" s="93"/>
      <c r="F125" s="95"/>
      <c r="G125" s="94"/>
      <c r="H125" s="69"/>
      <c r="I125" s="244"/>
      <c r="J125" s="245"/>
    </row>
    <row r="126" spans="1:10" ht="21" x14ac:dyDescent="0.4">
      <c r="A126" s="86">
        <v>1.5</v>
      </c>
      <c r="B126" s="102" t="s">
        <v>53</v>
      </c>
      <c r="C126" s="76"/>
      <c r="D126" s="68"/>
      <c r="E126" s="93"/>
      <c r="F126" s="95"/>
      <c r="G126" s="94"/>
      <c r="H126" s="69"/>
      <c r="I126" s="244"/>
      <c r="J126" s="245"/>
    </row>
    <row r="127" spans="1:10" ht="84" x14ac:dyDescent="0.3">
      <c r="A127" s="9"/>
      <c r="B127" s="104" t="s">
        <v>87</v>
      </c>
      <c r="C127" s="76">
        <v>293</v>
      </c>
      <c r="D127" s="68" t="s">
        <v>100</v>
      </c>
      <c r="E127" s="105">
        <v>375</v>
      </c>
      <c r="F127" s="106">
        <f>C127*E127</f>
        <v>109875</v>
      </c>
      <c r="G127" s="100">
        <v>50</v>
      </c>
      <c r="H127" s="69">
        <f>C127*G127</f>
        <v>14650</v>
      </c>
      <c r="I127" s="244">
        <f>F127+H127</f>
        <v>124525</v>
      </c>
      <c r="J127" s="245"/>
    </row>
    <row r="128" spans="1:10" ht="21" x14ac:dyDescent="0.3">
      <c r="A128" s="9"/>
      <c r="B128" s="59"/>
      <c r="C128" s="19"/>
      <c r="D128" s="11"/>
      <c r="E128" s="61"/>
      <c r="F128" s="61"/>
      <c r="G128" s="60"/>
      <c r="H128" s="58"/>
      <c r="I128" s="244"/>
      <c r="J128" s="245"/>
    </row>
    <row r="129" spans="1:10" ht="21" x14ac:dyDescent="0.4">
      <c r="A129" s="9"/>
      <c r="B129" s="10"/>
      <c r="C129" s="19"/>
      <c r="D129" s="15"/>
      <c r="E129" s="17"/>
      <c r="F129" s="17"/>
      <c r="G129" s="12"/>
      <c r="H129" s="13"/>
      <c r="I129" s="249"/>
      <c r="J129" s="249"/>
    </row>
    <row r="130" spans="1:10" ht="21" x14ac:dyDescent="0.4">
      <c r="A130" s="9"/>
      <c r="B130" s="10"/>
      <c r="C130" s="19"/>
      <c r="D130" s="11"/>
      <c r="E130" s="266" t="s">
        <v>104</v>
      </c>
      <c r="F130" s="267"/>
      <c r="G130" s="260"/>
      <c r="H130" s="107"/>
      <c r="I130" s="259">
        <v>124525</v>
      </c>
      <c r="J130" s="259"/>
    </row>
    <row r="131" spans="1:10" ht="21" x14ac:dyDescent="0.4">
      <c r="A131" s="9"/>
      <c r="B131" s="10"/>
      <c r="C131" s="19"/>
      <c r="D131" s="11"/>
      <c r="E131" s="17"/>
      <c r="F131" s="17"/>
      <c r="G131" s="12"/>
      <c r="H131" s="13"/>
      <c r="I131" s="261"/>
      <c r="J131" s="261"/>
    </row>
    <row r="132" spans="1:10" ht="21" x14ac:dyDescent="0.4">
      <c r="A132" s="9"/>
      <c r="B132" s="18"/>
      <c r="C132" s="19"/>
      <c r="D132" s="15"/>
      <c r="E132" s="17"/>
      <c r="F132" s="17"/>
      <c r="G132" s="12"/>
      <c r="H132" s="13"/>
      <c r="I132" s="249"/>
      <c r="J132" s="249"/>
    </row>
    <row r="133" spans="1:10" ht="21" x14ac:dyDescent="0.4">
      <c r="A133" s="30"/>
      <c r="B133" s="63"/>
      <c r="C133" s="64"/>
      <c r="D133" s="65"/>
      <c r="E133" s="66"/>
      <c r="F133" s="66"/>
      <c r="G133" s="66"/>
      <c r="H133" s="66"/>
      <c r="I133" s="214"/>
      <c r="J133" s="274"/>
    </row>
    <row r="134" spans="1:10" ht="21" x14ac:dyDescent="0.4">
      <c r="A134" s="114"/>
      <c r="B134" s="121"/>
      <c r="C134" s="122"/>
      <c r="D134" s="122"/>
      <c r="E134" s="123"/>
      <c r="F134" s="123"/>
      <c r="G134" s="123"/>
      <c r="H134" s="123"/>
      <c r="I134" s="113"/>
      <c r="J134" s="113"/>
    </row>
    <row r="135" spans="1:10" ht="18" x14ac:dyDescent="0.35">
      <c r="A135" s="251" t="s">
        <v>29</v>
      </c>
      <c r="B135" s="251"/>
      <c r="C135" s="84"/>
      <c r="D135" s="84"/>
      <c r="E135" s="84"/>
      <c r="F135" s="40"/>
      <c r="G135" s="41"/>
      <c r="H135" s="41"/>
      <c r="I135" s="41"/>
      <c r="J135" s="44" t="s">
        <v>13</v>
      </c>
    </row>
    <row r="136" spans="1:10" ht="18" x14ac:dyDescent="0.35">
      <c r="A136" s="252" t="s">
        <v>9</v>
      </c>
      <c r="B136" s="252"/>
      <c r="C136" s="46"/>
      <c r="D136" s="252" t="s">
        <v>30</v>
      </c>
      <c r="E136" s="252"/>
      <c r="F136" s="46"/>
      <c r="G136" s="46"/>
      <c r="H136" s="42"/>
      <c r="I136" s="43"/>
      <c r="J136" s="43"/>
    </row>
    <row r="137" spans="1:10" ht="21" x14ac:dyDescent="0.4">
      <c r="A137" s="253" t="s">
        <v>0</v>
      </c>
      <c r="B137" s="239" t="s">
        <v>1</v>
      </c>
      <c r="C137" s="239" t="s">
        <v>2</v>
      </c>
      <c r="D137" s="253" t="s">
        <v>3</v>
      </c>
      <c r="E137" s="256" t="s">
        <v>4</v>
      </c>
      <c r="F137" s="256"/>
      <c r="G137" s="239" t="s">
        <v>5</v>
      </c>
      <c r="H137" s="239"/>
      <c r="I137" s="240" t="s">
        <v>31</v>
      </c>
      <c r="J137" s="241"/>
    </row>
    <row r="138" spans="1:10" ht="21" x14ac:dyDescent="0.35">
      <c r="A138" s="254"/>
      <c r="B138" s="255"/>
      <c r="C138" s="239"/>
      <c r="D138" s="253"/>
      <c r="E138" s="45" t="s">
        <v>7</v>
      </c>
      <c r="F138" s="45" t="s">
        <v>8</v>
      </c>
      <c r="G138" s="45" t="s">
        <v>7</v>
      </c>
      <c r="H138" s="45" t="s">
        <v>8</v>
      </c>
      <c r="I138" s="242" t="s">
        <v>32</v>
      </c>
      <c r="J138" s="243"/>
    </row>
    <row r="139" spans="1:10" ht="21" x14ac:dyDescent="0.4">
      <c r="A139" s="101">
        <v>2</v>
      </c>
      <c r="B139" s="56" t="s">
        <v>89</v>
      </c>
      <c r="C139" s="7"/>
      <c r="D139" s="7"/>
      <c r="E139" s="8"/>
      <c r="F139" s="8"/>
      <c r="G139" s="8"/>
      <c r="H139" s="8"/>
      <c r="I139" s="247"/>
      <c r="J139" s="247"/>
    </row>
    <row r="140" spans="1:10" ht="42" x14ac:dyDescent="0.4">
      <c r="A140" s="9"/>
      <c r="B140" s="75" t="s">
        <v>106</v>
      </c>
      <c r="C140" s="7">
        <v>70</v>
      </c>
      <c r="D140" s="7" t="s">
        <v>105</v>
      </c>
      <c r="E140" s="69">
        <v>650</v>
      </c>
      <c r="F140" s="69">
        <v>45500</v>
      </c>
      <c r="G140" s="70"/>
      <c r="H140" s="71"/>
      <c r="I140" s="262">
        <v>45500</v>
      </c>
      <c r="J140" s="262"/>
    </row>
    <row r="141" spans="1:10" ht="21" x14ac:dyDescent="0.4">
      <c r="A141" s="14"/>
      <c r="B141" s="109"/>
      <c r="C141" s="68"/>
      <c r="D141" s="68"/>
      <c r="E141" s="69"/>
      <c r="F141" s="69"/>
      <c r="G141" s="73"/>
      <c r="H141" s="74"/>
      <c r="I141" s="237"/>
      <c r="J141" s="237"/>
    </row>
    <row r="142" spans="1:10" ht="21" x14ac:dyDescent="0.3">
      <c r="A142" s="14"/>
      <c r="B142" s="72"/>
      <c r="C142" s="68"/>
      <c r="D142" s="68"/>
      <c r="E142" s="69"/>
      <c r="F142" s="69"/>
      <c r="G142" s="73"/>
      <c r="H142" s="74"/>
      <c r="I142" s="276"/>
      <c r="J142" s="277"/>
    </row>
    <row r="143" spans="1:10" ht="21" x14ac:dyDescent="0.3">
      <c r="A143" s="14"/>
      <c r="B143" s="72"/>
      <c r="C143" s="68"/>
      <c r="D143" s="68"/>
      <c r="E143" s="73"/>
      <c r="F143" s="74"/>
      <c r="G143" s="73"/>
      <c r="H143" s="74"/>
      <c r="I143" s="278"/>
      <c r="J143" s="278"/>
    </row>
    <row r="144" spans="1:10" ht="21" x14ac:dyDescent="0.4">
      <c r="A144" s="16"/>
      <c r="B144" s="67"/>
      <c r="C144" s="76"/>
      <c r="D144" s="68"/>
      <c r="E144" s="266" t="s">
        <v>33</v>
      </c>
      <c r="F144" s="267"/>
      <c r="G144" s="260"/>
      <c r="H144" s="107"/>
      <c r="I144" s="275">
        <v>45500</v>
      </c>
      <c r="J144" s="275"/>
    </row>
    <row r="145" spans="1:10" ht="21" x14ac:dyDescent="0.3">
      <c r="A145" s="9"/>
      <c r="B145" s="67"/>
      <c r="C145" s="76"/>
      <c r="D145" s="68"/>
      <c r="E145" s="69"/>
      <c r="F145" s="69"/>
      <c r="G145" s="74"/>
      <c r="H145" s="73"/>
      <c r="I145" s="238"/>
      <c r="J145" s="238"/>
    </row>
    <row r="146" spans="1:10" ht="21" x14ac:dyDescent="0.4">
      <c r="A146" s="9"/>
      <c r="B146" s="75"/>
      <c r="C146" s="76"/>
      <c r="D146" s="68"/>
      <c r="E146" s="125"/>
      <c r="F146" s="69"/>
      <c r="G146" s="97"/>
      <c r="H146" s="69"/>
      <c r="I146" s="238"/>
      <c r="J146" s="238"/>
    </row>
    <row r="147" spans="1:10" ht="21" x14ac:dyDescent="0.4">
      <c r="A147" s="9"/>
      <c r="B147" s="75"/>
      <c r="C147" s="76"/>
      <c r="D147" s="68"/>
      <c r="E147" s="93"/>
      <c r="F147" s="115"/>
      <c r="G147" s="94"/>
      <c r="H147" s="69"/>
      <c r="I147" s="238"/>
      <c r="J147" s="238"/>
    </row>
    <row r="148" spans="1:10" ht="21" x14ac:dyDescent="0.4">
      <c r="A148" s="9"/>
      <c r="B148" s="75"/>
      <c r="C148" s="76"/>
      <c r="D148" s="68"/>
      <c r="E148" s="93"/>
      <c r="F148" s="95"/>
      <c r="G148" s="94"/>
      <c r="H148" s="69"/>
      <c r="I148" s="238"/>
      <c r="J148" s="238"/>
    </row>
    <row r="149" spans="1:10" ht="21" x14ac:dyDescent="0.4">
      <c r="A149" s="86"/>
      <c r="B149" s="102"/>
      <c r="C149" s="76"/>
      <c r="D149" s="68"/>
      <c r="E149" s="93"/>
      <c r="F149" s="95"/>
      <c r="G149" s="94"/>
      <c r="H149" s="69"/>
      <c r="I149" s="238"/>
      <c r="J149" s="238"/>
    </row>
    <row r="150" spans="1:10" ht="21" x14ac:dyDescent="0.4">
      <c r="A150" s="9"/>
      <c r="B150" s="75"/>
      <c r="C150" s="76"/>
      <c r="D150" s="68"/>
      <c r="E150" s="93"/>
      <c r="F150" s="95"/>
      <c r="G150" s="94"/>
      <c r="H150" s="69"/>
      <c r="I150" s="238"/>
      <c r="J150" s="238"/>
    </row>
    <row r="151" spans="1:10" ht="21" x14ac:dyDescent="0.3">
      <c r="A151" s="9"/>
      <c r="B151" s="75"/>
      <c r="C151" s="76"/>
      <c r="D151" s="76"/>
      <c r="E151" s="78"/>
      <c r="F151" s="78"/>
      <c r="G151" s="74"/>
      <c r="H151" s="73"/>
      <c r="I151" s="244"/>
      <c r="J151" s="245"/>
    </row>
    <row r="152" spans="1:10" ht="21" x14ac:dyDescent="0.3">
      <c r="A152" s="9"/>
      <c r="B152" s="59"/>
      <c r="C152" s="19"/>
      <c r="D152" s="11"/>
      <c r="E152" s="61"/>
      <c r="F152" s="61"/>
      <c r="G152" s="60"/>
      <c r="H152" s="58"/>
      <c r="I152" s="244"/>
      <c r="J152" s="245"/>
    </row>
    <row r="153" spans="1:10" ht="21" x14ac:dyDescent="0.4">
      <c r="A153" s="9"/>
      <c r="B153" s="10"/>
      <c r="C153" s="19"/>
      <c r="D153" s="15"/>
      <c r="E153" s="17"/>
      <c r="F153" s="17"/>
      <c r="G153" s="12"/>
      <c r="H153" s="13"/>
      <c r="I153" s="249"/>
      <c r="J153" s="249"/>
    </row>
    <row r="154" spans="1:10" ht="21" x14ac:dyDescent="0.4">
      <c r="A154" s="9"/>
      <c r="B154" s="10"/>
      <c r="C154" s="19"/>
      <c r="D154" s="11"/>
      <c r="E154" s="96"/>
      <c r="F154" s="98"/>
      <c r="G154" s="97"/>
      <c r="H154" s="13"/>
      <c r="I154" s="237"/>
      <c r="J154" s="237"/>
    </row>
    <row r="155" spans="1:10" ht="21" x14ac:dyDescent="0.4">
      <c r="A155" s="9"/>
      <c r="B155" s="10"/>
      <c r="C155" s="19"/>
      <c r="D155" s="11"/>
      <c r="E155" s="17"/>
      <c r="F155" s="17"/>
      <c r="G155" s="12"/>
      <c r="H155" s="13"/>
      <c r="I155" s="261"/>
      <c r="J155" s="261"/>
    </row>
    <row r="156" spans="1:10" ht="21" x14ac:dyDescent="0.4">
      <c r="A156" s="9"/>
      <c r="B156" s="18"/>
      <c r="C156" s="19"/>
      <c r="D156" s="15"/>
      <c r="E156" s="17"/>
      <c r="F156" s="17"/>
      <c r="G156" s="12"/>
      <c r="H156" s="13"/>
      <c r="I156" s="249"/>
      <c r="J156" s="249"/>
    </row>
    <row r="157" spans="1:10" ht="21" x14ac:dyDescent="0.4">
      <c r="A157" s="30"/>
      <c r="B157" s="63"/>
      <c r="C157" s="64"/>
      <c r="D157" s="65"/>
      <c r="E157" s="66"/>
      <c r="F157" s="66"/>
      <c r="G157" s="66"/>
      <c r="H157" s="66"/>
      <c r="I157" s="214"/>
      <c r="J157" s="274"/>
    </row>
  </sheetData>
  <mergeCells count="212">
    <mergeCell ref="I157:J157"/>
    <mergeCell ref="I153:J153"/>
    <mergeCell ref="I154:J154"/>
    <mergeCell ref="I155:J155"/>
    <mergeCell ref="I156:J156"/>
    <mergeCell ref="I145:J145"/>
    <mergeCell ref="I150:J150"/>
    <mergeCell ref="I151:J151"/>
    <mergeCell ref="I152:J152"/>
    <mergeCell ref="I146:J146"/>
    <mergeCell ref="I147:J147"/>
    <mergeCell ref="I148:J148"/>
    <mergeCell ref="I149:J149"/>
    <mergeCell ref="I140:J140"/>
    <mergeCell ref="I141:J141"/>
    <mergeCell ref="I142:J142"/>
    <mergeCell ref="I143:J143"/>
    <mergeCell ref="I144:J144"/>
    <mergeCell ref="A136:B136"/>
    <mergeCell ref="D136:E136"/>
    <mergeCell ref="A137:A138"/>
    <mergeCell ref="B137:B138"/>
    <mergeCell ref="C137:C138"/>
    <mergeCell ref="D137:D138"/>
    <mergeCell ref="E137:F137"/>
    <mergeCell ref="E144:G144"/>
    <mergeCell ref="I138:J138"/>
    <mergeCell ref="I139:J139"/>
    <mergeCell ref="G137:H137"/>
    <mergeCell ref="I137:J137"/>
    <mergeCell ref="A112:B112"/>
    <mergeCell ref="A113:B113"/>
    <mergeCell ref="D113:E113"/>
    <mergeCell ref="A114:A115"/>
    <mergeCell ref="B114:B115"/>
    <mergeCell ref="C114:C115"/>
    <mergeCell ref="D114:D115"/>
    <mergeCell ref="E114:F114"/>
    <mergeCell ref="G114:H114"/>
    <mergeCell ref="E130:G130"/>
    <mergeCell ref="A135:B135"/>
    <mergeCell ref="I128:J128"/>
    <mergeCell ref="I129:J129"/>
    <mergeCell ref="I130:J130"/>
    <mergeCell ref="I121:J121"/>
    <mergeCell ref="I122:J122"/>
    <mergeCell ref="I127:J127"/>
    <mergeCell ref="I124:J124"/>
    <mergeCell ref="I125:J125"/>
    <mergeCell ref="I126:J126"/>
    <mergeCell ref="I131:J131"/>
    <mergeCell ref="I132:J132"/>
    <mergeCell ref="I133:J133"/>
    <mergeCell ref="E123:G123"/>
    <mergeCell ref="I123:J123"/>
    <mergeCell ref="I116:J116"/>
    <mergeCell ref="I117:J117"/>
    <mergeCell ref="I118:J118"/>
    <mergeCell ref="I119:J119"/>
    <mergeCell ref="I120:J120"/>
    <mergeCell ref="I111:J111"/>
    <mergeCell ref="I114:J114"/>
    <mergeCell ref="I115:J115"/>
    <mergeCell ref="I107:J107"/>
    <mergeCell ref="I108:J108"/>
    <mergeCell ref="I109:J109"/>
    <mergeCell ref="I110:J110"/>
    <mergeCell ref="E104:G104"/>
    <mergeCell ref="I104:J104"/>
    <mergeCell ref="I105:J105"/>
    <mergeCell ref="I106:J106"/>
    <mergeCell ref="I99:J99"/>
    <mergeCell ref="I100:J100"/>
    <mergeCell ref="I101:J101"/>
    <mergeCell ref="I102:J102"/>
    <mergeCell ref="I103:J103"/>
    <mergeCell ref="I94:J94"/>
    <mergeCell ref="I95:J95"/>
    <mergeCell ref="I96:J96"/>
    <mergeCell ref="I97:J97"/>
    <mergeCell ref="I98:J98"/>
    <mergeCell ref="G90:H90"/>
    <mergeCell ref="I90:J90"/>
    <mergeCell ref="I91:J91"/>
    <mergeCell ref="I92:J92"/>
    <mergeCell ref="I93:J93"/>
    <mergeCell ref="I73:J73"/>
    <mergeCell ref="I74:J74"/>
    <mergeCell ref="A88:B88"/>
    <mergeCell ref="A89:B89"/>
    <mergeCell ref="D89:E89"/>
    <mergeCell ref="A90:A91"/>
    <mergeCell ref="B90:B91"/>
    <mergeCell ref="C90:C91"/>
    <mergeCell ref="D90:D91"/>
    <mergeCell ref="E90:F90"/>
    <mergeCell ref="I86:J86"/>
    <mergeCell ref="I83:J83"/>
    <mergeCell ref="I84:J84"/>
    <mergeCell ref="I85:J85"/>
    <mergeCell ref="E82:G82"/>
    <mergeCell ref="I82:J82"/>
    <mergeCell ref="I80:J80"/>
    <mergeCell ref="I81:J81"/>
    <mergeCell ref="I75:J75"/>
    <mergeCell ref="I76:J76"/>
    <mergeCell ref="I77:J77"/>
    <mergeCell ref="I78:J78"/>
    <mergeCell ref="I79:J79"/>
    <mergeCell ref="A69:B69"/>
    <mergeCell ref="A70:B70"/>
    <mergeCell ref="D70:E70"/>
    <mergeCell ref="A71:A72"/>
    <mergeCell ref="B71:B72"/>
    <mergeCell ref="C71:C72"/>
    <mergeCell ref="D71:D72"/>
    <mergeCell ref="E71:F71"/>
    <mergeCell ref="I65:J65"/>
    <mergeCell ref="I68:J68"/>
    <mergeCell ref="I66:J66"/>
    <mergeCell ref="I67:J67"/>
    <mergeCell ref="G71:H71"/>
    <mergeCell ref="I71:J71"/>
    <mergeCell ref="I72:J72"/>
    <mergeCell ref="I61:J61"/>
    <mergeCell ref="I63:J63"/>
    <mergeCell ref="I64:J64"/>
    <mergeCell ref="I57:J57"/>
    <mergeCell ref="I58:J58"/>
    <mergeCell ref="I59:J59"/>
    <mergeCell ref="I60:J60"/>
    <mergeCell ref="G53:H53"/>
    <mergeCell ref="I53:J53"/>
    <mergeCell ref="I54:J54"/>
    <mergeCell ref="I55:J55"/>
    <mergeCell ref="I56:J56"/>
    <mergeCell ref="A53:A54"/>
    <mergeCell ref="B53:B54"/>
    <mergeCell ref="C53:C54"/>
    <mergeCell ref="D53:D54"/>
    <mergeCell ref="E53:F53"/>
    <mergeCell ref="I24:J24"/>
    <mergeCell ref="I25:J25"/>
    <mergeCell ref="G23:H23"/>
    <mergeCell ref="A51:B51"/>
    <mergeCell ref="A52:B52"/>
    <mergeCell ref="D52:E52"/>
    <mergeCell ref="I44:J44"/>
    <mergeCell ref="I45:J45"/>
    <mergeCell ref="I46:J46"/>
    <mergeCell ref="I47:J47"/>
    <mergeCell ref="A27:B27"/>
    <mergeCell ref="A28:B28"/>
    <mergeCell ref="D28:E28"/>
    <mergeCell ref="A29:A30"/>
    <mergeCell ref="B29:B30"/>
    <mergeCell ref="C29:C30"/>
    <mergeCell ref="D29:D30"/>
    <mergeCell ref="E29:F29"/>
    <mergeCell ref="E43:G43"/>
    <mergeCell ref="I33:J33"/>
    <mergeCell ref="I34:J34"/>
    <mergeCell ref="I35:J35"/>
    <mergeCell ref="I36:J36"/>
    <mergeCell ref="I37:J37"/>
    <mergeCell ref="G29:H29"/>
    <mergeCell ref="I29:J29"/>
    <mergeCell ref="I30:J30"/>
    <mergeCell ref="I31:J31"/>
    <mergeCell ref="I32:J32"/>
    <mergeCell ref="I43:J43"/>
    <mergeCell ref="I48:J48"/>
    <mergeCell ref="I49:J49"/>
    <mergeCell ref="I50:J50"/>
    <mergeCell ref="I38:J38"/>
    <mergeCell ref="I39:J39"/>
    <mergeCell ref="I40:J40"/>
    <mergeCell ref="I41:J41"/>
    <mergeCell ref="I42:J42"/>
    <mergeCell ref="A2:B2"/>
    <mergeCell ref="A3:B3"/>
    <mergeCell ref="D3:E3"/>
    <mergeCell ref="A4:A5"/>
    <mergeCell ref="B4:B5"/>
    <mergeCell ref="C4:C5"/>
    <mergeCell ref="D4:D5"/>
    <mergeCell ref="E4:F4"/>
    <mergeCell ref="I21:J21"/>
    <mergeCell ref="G12:H12"/>
    <mergeCell ref="G20:H20"/>
    <mergeCell ref="I19:J19"/>
    <mergeCell ref="I20:J20"/>
    <mergeCell ref="I26:J26"/>
    <mergeCell ref="I9:J9"/>
    <mergeCell ref="D1:E1"/>
    <mergeCell ref="I18:J18"/>
    <mergeCell ref="I16:J16"/>
    <mergeCell ref="I17:J17"/>
    <mergeCell ref="I13:J13"/>
    <mergeCell ref="G4:H4"/>
    <mergeCell ref="I4:J4"/>
    <mergeCell ref="I5:J5"/>
    <mergeCell ref="I14:J14"/>
    <mergeCell ref="I15:J15"/>
    <mergeCell ref="I7:J7"/>
    <mergeCell ref="I6:J6"/>
    <mergeCell ref="I8:J8"/>
    <mergeCell ref="I10:J10"/>
    <mergeCell ref="I11:J11"/>
    <mergeCell ref="I12:J12"/>
    <mergeCell ref="I22:J22"/>
    <mergeCell ref="I23:J23"/>
  </mergeCells>
  <pageMargins left="0.31496062992125984" right="0.31496062992125984" top="0.35433070866141736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M23"/>
  <sheetViews>
    <sheetView tabSelected="1" topLeftCell="A8" workbookViewId="0">
      <selection activeCell="A8" sqref="A8:M17"/>
    </sheetView>
  </sheetViews>
  <sheetFormatPr defaultRowHeight="13.8" x14ac:dyDescent="0.25"/>
  <sheetData>
    <row r="8" spans="1:13" ht="15" customHeight="1" x14ac:dyDescent="0.25">
      <c r="A8" s="279" t="s">
        <v>109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</row>
    <row r="9" spans="1:13" ht="15" customHeight="1" x14ac:dyDescent="0.2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</row>
    <row r="10" spans="1:13" ht="15" customHeight="1" x14ac:dyDescent="0.25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</row>
    <row r="11" spans="1:13" ht="15" customHeight="1" x14ac:dyDescent="0.25">
      <c r="A11" s="279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</row>
    <row r="12" spans="1:13" ht="15" customHeight="1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3" ht="15" customHeight="1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3" ht="15" customHeight="1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</row>
    <row r="15" spans="1:13" ht="15" customHeight="1" x14ac:dyDescent="0.2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</row>
    <row r="16" spans="1:13" ht="15" customHeight="1" x14ac:dyDescent="0.2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</row>
    <row r="17" spans="1:13" ht="15" customHeight="1" x14ac:dyDescent="0.2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</row>
    <row r="18" spans="1:13" ht="15" customHeight="1" x14ac:dyDescent="0.25">
      <c r="A18" s="57"/>
      <c r="B18" s="280" t="s">
        <v>39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57"/>
    </row>
    <row r="19" spans="1:13" ht="39.75" customHeight="1" x14ac:dyDescent="0.25">
      <c r="A19" s="57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57"/>
    </row>
    <row r="20" spans="1:13" ht="15" customHeight="1" x14ac:dyDescent="0.25">
      <c r="A20" s="57"/>
      <c r="B20" s="280" t="s">
        <v>40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57"/>
    </row>
    <row r="21" spans="1:13" ht="15" customHeight="1" x14ac:dyDescent="0.25">
      <c r="A21" s="57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57"/>
    </row>
    <row r="22" spans="1:13" ht="15" customHeight="1" x14ac:dyDescent="0.25">
      <c r="A22" s="57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57"/>
    </row>
    <row r="23" spans="1:13" ht="10.5" customHeight="1" x14ac:dyDescent="0.25">
      <c r="A23" s="57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57"/>
    </row>
  </sheetData>
  <mergeCells count="3">
    <mergeCell ref="A8:M17"/>
    <mergeCell ref="B18:L19"/>
    <mergeCell ref="B20:L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ปร.6 มีเงิน</vt:lpstr>
      <vt:lpstr>ปร.5(ก) มีเงิน</vt:lpstr>
      <vt:lpstr>ปร.5(ข)</vt:lpstr>
      <vt:lpstr>ปร.4 มีรายการ</vt:lpstr>
      <vt:lpstr>หน้าปก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BUU</cp:lastModifiedBy>
  <cp:lastPrinted>2025-05-30T04:25:43Z</cp:lastPrinted>
  <dcterms:created xsi:type="dcterms:W3CDTF">2020-04-14T03:12:17Z</dcterms:created>
  <dcterms:modified xsi:type="dcterms:W3CDTF">2025-05-30T04:25:57Z</dcterms:modified>
</cp:coreProperties>
</file>