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ัดซื้อจัดจ้าง\งบประมาณ ๒๕๖๙\1.Bidding\7.งานปรับปรุงห้องรองคณบดี QS2-211\TOR\"/>
    </mc:Choice>
  </mc:AlternateContent>
  <xr:revisionPtr revIDLastSave="0" documentId="13_ncr:1_{3F0A6C0B-CAFF-49E1-92F4-324626B708C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ปร.6 มีเงิน" sheetId="9" r:id="rId1"/>
    <sheet name="ปร.5(ก) มีเงิน" sheetId="10" r:id="rId2"/>
    <sheet name="ปร.5(ข)" sheetId="12" r:id="rId3"/>
    <sheet name="ปร.4 มีรายการ" sheetId="8" r:id="rId4"/>
    <sheet name="หน้าปก" sheetId="11" r:id="rId5"/>
  </sheets>
  <definedNames>
    <definedName name="_xlnm.Print_Area" localSheetId="2">'ปร.5(ข)'!$A$1:$K$21</definedName>
  </definedNames>
  <calcPr calcId="191029"/>
</workbook>
</file>

<file path=xl/calcChain.xml><?xml version="1.0" encoding="utf-8"?>
<calcChain xmlns="http://schemas.openxmlformats.org/spreadsheetml/2006/main">
  <c r="G10" i="10" l="1"/>
  <c r="I82" i="8"/>
  <c r="I76" i="8"/>
  <c r="I77" i="8"/>
  <c r="I78" i="8"/>
  <c r="I79" i="8"/>
  <c r="I80" i="8"/>
  <c r="I75" i="8"/>
  <c r="H76" i="8"/>
  <c r="H77" i="8"/>
  <c r="H78" i="8"/>
  <c r="H79" i="8"/>
  <c r="H80" i="8"/>
  <c r="H75" i="8"/>
  <c r="F76" i="8"/>
  <c r="F77" i="8"/>
  <c r="F78" i="8"/>
  <c r="F79" i="8"/>
  <c r="F80" i="8"/>
  <c r="F75" i="8"/>
  <c r="I59" i="8"/>
  <c r="I60" i="8"/>
  <c r="I61" i="8"/>
  <c r="I62" i="8"/>
  <c r="I67" i="8"/>
  <c r="I68" i="8"/>
  <c r="I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55" i="8"/>
  <c r="F56" i="8"/>
  <c r="I56" i="8" s="1"/>
  <c r="F57" i="8"/>
  <c r="I57" i="8" s="1"/>
  <c r="F58" i="8"/>
  <c r="I58" i="8" s="1"/>
  <c r="F59" i="8"/>
  <c r="F60" i="8"/>
  <c r="F61" i="8"/>
  <c r="F62" i="8"/>
  <c r="F63" i="8"/>
  <c r="I63" i="8" s="1"/>
  <c r="F64" i="8"/>
  <c r="I64" i="8" s="1"/>
  <c r="F65" i="8"/>
  <c r="I65" i="8" s="1"/>
  <c r="F66" i="8"/>
  <c r="I66" i="8" s="1"/>
  <c r="F67" i="8"/>
  <c r="F68" i="8"/>
  <c r="F55" i="8"/>
  <c r="H33" i="8"/>
  <c r="H34" i="8"/>
  <c r="H35" i="8"/>
  <c r="H36" i="8"/>
  <c r="H37" i="8"/>
  <c r="H38" i="8"/>
  <c r="H39" i="8"/>
  <c r="I39" i="8" s="1"/>
  <c r="H40" i="8"/>
  <c r="H41" i="8"/>
  <c r="I41" i="8" s="1"/>
  <c r="H32" i="8"/>
  <c r="I69" i="8" l="1"/>
  <c r="F20" i="9"/>
  <c r="I47" i="8" l="1"/>
  <c r="I12" i="8"/>
</calcChain>
</file>

<file path=xl/sharedStrings.xml><?xml version="1.0" encoding="utf-8"?>
<sst xmlns="http://schemas.openxmlformats.org/spreadsheetml/2006/main" count="231" uniqueCount="99">
  <si>
    <t>ลำดับ</t>
  </si>
  <si>
    <t>รายการ</t>
  </si>
  <si>
    <t>จำนวน</t>
  </si>
  <si>
    <t>หน่วย</t>
  </si>
  <si>
    <t>ค่าวัสดุ</t>
  </si>
  <si>
    <t>ค่าแรง</t>
  </si>
  <si>
    <t>หมายเหตุ</t>
  </si>
  <si>
    <t>ราคาต่อหน่วย</t>
  </si>
  <si>
    <t>รวมเป็นเงิน</t>
  </si>
  <si>
    <t xml:space="preserve">ประมาณการโดย    : </t>
  </si>
  <si>
    <t>สรุปผลการประมาณราคา</t>
  </si>
  <si>
    <t>แบบ ปร.6</t>
  </si>
  <si>
    <t>(ตัวหนังสือ)</t>
  </si>
  <si>
    <t>แบบ ปร.4</t>
  </si>
  <si>
    <t>แบบ ปร.5(ก)</t>
  </si>
  <si>
    <t>ค่าวัสดุและค่าแรง</t>
  </si>
  <si>
    <t>Factor F</t>
  </si>
  <si>
    <t>รวมค่าก่อสร้าง</t>
  </si>
  <si>
    <t>เงื่อนไขการใช้ตาราง Factor F</t>
  </si>
  <si>
    <t xml:space="preserve">เงินจ่ายล่วงหน้า            </t>
  </si>
  <si>
    <t xml:space="preserve">เงินประกันผลงานหัก      </t>
  </si>
  <si>
    <t xml:space="preserve">ดอกเบี้ยเงินกู้               </t>
  </si>
  <si>
    <t xml:space="preserve">ภาษีมูลค่าเพิ่ม              </t>
  </si>
  <si>
    <t xml:space="preserve">ขนาดหรือเนื้อที่อาคาร            </t>
  </si>
  <si>
    <t xml:space="preserve">เฉลี่ยราคาประมาณ            </t>
  </si>
  <si>
    <t xml:space="preserve">  -</t>
  </si>
  <si>
    <t>ตารางเมตร</t>
  </si>
  <si>
    <t>บาท/ตารางเมตร</t>
  </si>
  <si>
    <t>แบบเลขที่</t>
  </si>
  <si>
    <t xml:space="preserve">สถานที่ก่อสร้าง      : </t>
  </si>
  <si>
    <t>ประมาณราคาเมื่อวันที่</t>
  </si>
  <si>
    <t xml:space="preserve">รวมค่าวัสดุ </t>
  </si>
  <si>
    <t>และค่าแรงงาน</t>
  </si>
  <si>
    <t xml:space="preserve">รวมค่าวัสดุ + ค่าแรง </t>
  </si>
  <si>
    <t>ราคาก่อสร้างเป็นเงินทั้งสิ้น</t>
  </si>
  <si>
    <t>ปรับราคาค่าก่อสร้างเป็น</t>
  </si>
  <si>
    <t>ประมาณการโดย : คณะกรรมการกำหนดราคากลาง</t>
  </si>
  <si>
    <t>หน่วยงานเจ้าของโครงการ : คณะมนุษยศาสตร์และสังคมศาสตร์</t>
  </si>
  <si>
    <t>หน่วยงานเจ้าของโครงการ :  คณะมนุษยศาสตร์และสังคมศาสตร์</t>
  </si>
  <si>
    <t>คณะมนุษยศาสตร์และสังคมศาสตร์</t>
  </si>
  <si>
    <t>มหาวิทยาลัยบูรพา</t>
  </si>
  <si>
    <t>แบบ ปร.4 ที่แนบ มีจำนวน :               แผ่น</t>
  </si>
  <si>
    <t>งานรื้อถอน</t>
  </si>
  <si>
    <t>งานระบบไฟฟ้า</t>
  </si>
  <si>
    <t>รวม</t>
  </si>
  <si>
    <t>ชุด</t>
  </si>
  <si>
    <t>งาน</t>
  </si>
  <si>
    <t>รวมค่าวัสดุ + ค่าแรง (งานรื้อ)</t>
  </si>
  <si>
    <t>ตร.ม</t>
  </si>
  <si>
    <t>ม.</t>
  </si>
  <si>
    <t>ตร.ม.</t>
  </si>
  <si>
    <t xml:space="preserve">  แบบปรับปรุงห้องรองคณบดี QS2-211</t>
  </si>
  <si>
    <t>ชื่อโครงการ/งานก่อสร้าง : งานปรับปรุงห้องรองคณบดี QS2-211</t>
  </si>
  <si>
    <t>สถานที่ก่อสร้าง : อาคาร 60 พรรษามหาราชินี 2</t>
  </si>
  <si>
    <t xml:space="preserve">ประมาณราคาเมื่อวันที่ :         </t>
  </si>
  <si>
    <t xml:space="preserve">ประมาณราคาเมื่อวันที่ :          </t>
  </si>
  <si>
    <t>งานปรับปรุงห้องรองคณบดี QS2-211</t>
  </si>
  <si>
    <t>งานสถาปัตยกรรม</t>
  </si>
  <si>
    <t xml:space="preserve"> - รื้อผนังกั้นห้องพักอาจารย์เดิม (ผนัง BUILT - IN) พร้อมประตูเดิม</t>
  </si>
  <si>
    <t xml:space="preserve"> - รื้อตู้เอกสาร (BUILT - IN) เดิม</t>
  </si>
  <si>
    <t xml:space="preserve"> - รื้อกล่องไม้ตกแต่งประตูทางเข้าเดิม</t>
  </si>
  <si>
    <t xml:space="preserve"> - รื้อโคมไฟแสงสว่างเดิม</t>
  </si>
  <si>
    <t xml:space="preserve"> - รื้อฝ้าเพดานฉาบเรียบเดิม</t>
  </si>
  <si>
    <t xml:space="preserve"> - รื้อพื้นกระเบื้องยางเดิม</t>
  </si>
  <si>
    <t xml:space="preserve"> - รื้อชุดประตูทางเข้าเดิม</t>
  </si>
  <si>
    <t xml:space="preserve"> - เจาะทุบผนังเพื่อติดตั้งประตู     ใหม่พร้อมล่อเอ็น คสล.+ฉาบเก็บงาน</t>
  </si>
  <si>
    <t xml:space="preserve"> - รื้อระบบสายไฟฟ้าแสงสว่างเดิม</t>
  </si>
  <si>
    <t xml:space="preserve"> - รื้อพัดลมดูดอากาศ (ที่ผนัง) เดิม พร้อมปิดช่องเก็บงานผนัง</t>
  </si>
  <si>
    <t xml:space="preserve"> -</t>
  </si>
  <si>
    <t xml:space="preserve"> - FL-1 พื้นกระเบื้องยางลายไม้ รุ่นคลิ๊กล็อค ความหนาไม่น้อยกว่า 4 มม.</t>
  </si>
  <si>
    <t xml:space="preserve"> - B-1 บัวเชิงผนัง P.V.C หรือไวนิล สำเร็จรูป ลายไม้หรือสีเรียบ (ติดด้วยกาวตะปู)</t>
  </si>
  <si>
    <t xml:space="preserve"> -       ผนังซิปซั่มบอร์ด 12 มม.โครงคร่าเหล็กอาบสังกะสีตัวซี @ 0.40 x 1.20 ม. (สองหน้า) สูงชนท้องพื้นด้านบน</t>
  </si>
  <si>
    <t xml:space="preserve"> -       ผนังกรุระแนงไม้ WPC (ระแนงเว้นร่องแนวตั้งสำเร็จรูป ติดด้วยกาวตะปูพับบนผิวผนัง </t>
  </si>
  <si>
    <t xml:space="preserve"> - ชุดประตู       (ตามแบบ)</t>
  </si>
  <si>
    <t xml:space="preserve"> - ประตู       (ตามแบบ)</t>
  </si>
  <si>
    <t xml:space="preserve"> - หน้าต่าง       (ตามแบบ)</t>
  </si>
  <si>
    <t xml:space="preserve"> - ฟิล์มติดพรางตา ประตู - หน้าต่าง</t>
  </si>
  <si>
    <t xml:space="preserve"> - CL-1 ฝ้าเพดานยิบซั่มบอร์ด 9 มม. โครงคร่าเหล็ก อาบสังกะสี ฉาบรอยต่อเรียบ ทาสี</t>
  </si>
  <si>
    <t xml:space="preserve"> - CL-2 ฝ้าหลืบสำหรับซ่อนไฟ LED STRIP</t>
  </si>
  <si>
    <t xml:space="preserve"> - ทาสีผนังภายใน + ผนังภายนอกบริเวณทางเดิน</t>
  </si>
  <si>
    <t xml:space="preserve"> - ทาสีฝ้าเพดานภายใน</t>
  </si>
  <si>
    <t xml:space="preserve"> - ซ่อมแซมหน้าต่างบานเปิดเหล็ก + ทาสี (ของเดิม)</t>
  </si>
  <si>
    <t>ตร.ฟ</t>
  </si>
  <si>
    <t xml:space="preserve"> - โคมไฟดาวไลท์ ฝังฝ้าเพดาน     8" (SLIM) ขนาด 18 W</t>
  </si>
  <si>
    <t xml:space="preserve"> - สวิตซ์</t>
  </si>
  <si>
    <t xml:space="preserve"> - เต้ารับ (สองเต้าเสียบเสียบ)</t>
  </si>
  <si>
    <t xml:space="preserve"> - เต้ารับสัญญาณ LAN</t>
  </si>
  <si>
    <t xml:space="preserve"> - ไฟ LED STRIP</t>
  </si>
  <si>
    <t xml:space="preserve"> - สายไฟฟ้า + อุปกรณ์ + ท่อร้อยสาย และอื่นๆ</t>
  </si>
  <si>
    <t>(สี่แสนเก้าหมื่นเก้าร้อยห้าสิบสี่บาทสามสิบเก้าสตางค์)</t>
  </si>
  <si>
    <t>ครุภัณฑ์ประกอบอาคาร</t>
  </si>
  <si>
    <t>ภาษี 7 %</t>
  </si>
  <si>
    <t>สถานที่ก่อสร้าง : อาคารเรียนรวม 60 พรรษามหาราชินี 2</t>
  </si>
  <si>
    <t>แบบ ปร.5(ข)</t>
  </si>
  <si>
    <t>เครื่องปรับอากาศแบบแยกส่วน แบบติดผนัง</t>
  </si>
  <si>
    <t>ขนาด 12,000 บีทียู  จำนวน 2 เครื่อง</t>
  </si>
  <si>
    <t>(สามหมื่นสามพันหกร้อยบาทถ้วน)</t>
  </si>
  <si>
    <t>(ห้าแสนสองหมื่นสี่พันห้าร้อยบาทถ้วน)</t>
  </si>
  <si>
    <t xml:space="preserve">ประมาณราคาเมื่อวันที่ :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</si>
</sst>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0_-;\-* #,##0.0000_-;_-* &quot;-&quot;??_-;_-@_-"/>
    <numFmt numFmtId="188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36"/>
      <color theme="1"/>
      <name val="TH SarabunPSK"/>
      <family val="2"/>
    </font>
    <font>
      <sz val="50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0" borderId="10" xfId="0" applyNumberFormat="1" applyFont="1" applyBorder="1" applyAlignment="1">
      <alignment horizontal="center" vertical="top"/>
    </xf>
    <xf numFmtId="0" fontId="5" fillId="0" borderId="0" xfId="0" applyNumberFormat="1" applyFont="1" applyBorder="1"/>
    <xf numFmtId="0" fontId="5" fillId="0" borderId="0" xfId="0" applyNumberFormat="1" applyFont="1" applyAlignment="1">
      <alignment horizontal="left"/>
    </xf>
    <xf numFmtId="0" fontId="5" fillId="0" borderId="0" xfId="0" applyNumberFormat="1" applyFont="1"/>
    <xf numFmtId="0" fontId="4" fillId="0" borderId="0" xfId="0" applyNumberFormat="1" applyFont="1" applyBorder="1" applyAlignment="1"/>
    <xf numFmtId="0" fontId="5" fillId="0" borderId="5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/>
    </xf>
    <xf numFmtId="43" fontId="5" fillId="0" borderId="5" xfId="1" applyFont="1" applyBorder="1"/>
    <xf numFmtId="0" fontId="5" fillId="0" borderId="9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horizontal="left" vertical="top"/>
    </xf>
    <xf numFmtId="0" fontId="5" fillId="0" borderId="10" xfId="0" applyNumberFormat="1" applyFont="1" applyBorder="1" applyAlignment="1">
      <alignment horizontal="center" vertical="center"/>
    </xf>
    <xf numFmtId="43" fontId="5" fillId="0" borderId="10" xfId="1" applyFont="1" applyBorder="1"/>
    <xf numFmtId="43" fontId="5" fillId="0" borderId="9" xfId="1" applyFont="1" applyBorder="1"/>
    <xf numFmtId="0" fontId="5" fillId="0" borderId="11" xfId="0" applyNumberFormat="1" applyFont="1" applyBorder="1" applyAlignment="1">
      <alignment horizontal="center" vertical="top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top"/>
    </xf>
    <xf numFmtId="43" fontId="5" fillId="0" borderId="12" xfId="1" applyFont="1" applyBorder="1"/>
    <xf numFmtId="0" fontId="4" fillId="0" borderId="10" xfId="0" applyNumberFormat="1" applyFont="1" applyBorder="1" applyAlignment="1">
      <alignment horizontal="left" vertical="top"/>
    </xf>
    <xf numFmtId="0" fontId="5" fillId="0" borderId="15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3" fillId="0" borderId="11" xfId="0" applyNumberFormat="1" applyFont="1" applyBorder="1"/>
    <xf numFmtId="0" fontId="3" fillId="0" borderId="8" xfId="0" applyNumberFormat="1" applyFont="1" applyBorder="1"/>
    <xf numFmtId="0" fontId="3" fillId="0" borderId="33" xfId="0" applyNumberFormat="1" applyFont="1" applyBorder="1"/>
    <xf numFmtId="0" fontId="0" fillId="0" borderId="0" xfId="0" applyBorder="1"/>
    <xf numFmtId="0" fontId="5" fillId="0" borderId="29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17" xfId="0" applyNumberFormat="1" applyFont="1" applyBorder="1" applyAlignment="1">
      <alignment vertical="top"/>
    </xf>
    <xf numFmtId="0" fontId="5" fillId="0" borderId="17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vertical="top"/>
    </xf>
    <xf numFmtId="0" fontId="9" fillId="0" borderId="13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4" fillId="0" borderId="0" xfId="0" applyNumberFormat="1" applyFont="1" applyAlignment="1"/>
    <xf numFmtId="0" fontId="9" fillId="0" borderId="0" xfId="0" applyNumberFormat="1" applyFont="1" applyAlignment="1">
      <alignment horizontal="left" shrinkToFit="1"/>
    </xf>
    <xf numFmtId="0" fontId="9" fillId="0" borderId="0" xfId="0" applyNumberFormat="1" applyFont="1" applyAlignment="1">
      <alignment horizontal="left"/>
    </xf>
    <xf numFmtId="0" fontId="9" fillId="0" borderId="0" xfId="0" applyNumberFormat="1" applyFont="1"/>
    <xf numFmtId="0" fontId="10" fillId="0" borderId="1" xfId="0" applyNumberFormat="1" applyFont="1" applyBorder="1" applyAlignment="1"/>
    <xf numFmtId="0" fontId="10" fillId="0" borderId="0" xfId="0" applyNumberFormat="1" applyFont="1" applyBorder="1" applyAlignment="1"/>
    <xf numFmtId="0" fontId="10" fillId="0" borderId="0" xfId="0" applyNumberFormat="1" applyFont="1"/>
    <xf numFmtId="0" fontId="10" fillId="0" borderId="2" xfId="0" applyNumberFormat="1" applyFont="1" applyBorder="1" applyAlignment="1">
      <alignment horizontal="center" shrinkToFit="1"/>
    </xf>
    <xf numFmtId="0" fontId="9" fillId="0" borderId="1" xfId="0" applyNumberFormat="1" applyFont="1" applyBorder="1" applyAlignment="1">
      <alignment shrinkToFit="1"/>
    </xf>
    <xf numFmtId="0" fontId="4" fillId="0" borderId="0" xfId="0" applyNumberFormat="1" applyFont="1" applyAlignment="1">
      <alignment horizontal="left" vertical="center" shrinkToFit="1"/>
    </xf>
    <xf numFmtId="0" fontId="4" fillId="0" borderId="0" xfId="0" applyNumberFormat="1" applyFont="1" applyBorder="1" applyAlignment="1">
      <alignment horizontal="left" shrinkToFit="1"/>
    </xf>
    <xf numFmtId="0" fontId="5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43" fontId="4" fillId="0" borderId="9" xfId="1" applyFont="1" applyBorder="1" applyAlignment="1">
      <alignment vertical="top"/>
    </xf>
    <xf numFmtId="187" fontId="4" fillId="0" borderId="29" xfId="1" applyNumberFormat="1" applyFont="1" applyBorder="1" applyAlignment="1">
      <alignment vertical="top" shrinkToFit="1"/>
    </xf>
    <xf numFmtId="0" fontId="4" fillId="0" borderId="29" xfId="0" applyNumberFormat="1" applyFont="1" applyBorder="1" applyAlignment="1">
      <alignment horizontal="center" vertical="top"/>
    </xf>
    <xf numFmtId="0" fontId="4" fillId="0" borderId="9" xfId="0" quotePrefix="1" applyNumberFormat="1" applyFont="1" applyBorder="1" applyAlignment="1">
      <alignment vertical="top"/>
    </xf>
    <xf numFmtId="0" fontId="11" fillId="0" borderId="0" xfId="0" applyFont="1" applyAlignment="1">
      <alignment vertical="center"/>
    </xf>
    <xf numFmtId="43" fontId="5" fillId="0" borderId="9" xfId="1" applyFont="1" applyBorder="1" applyAlignment="1">
      <alignment vertical="center"/>
    </xf>
    <xf numFmtId="0" fontId="5" fillId="0" borderId="10" xfId="0" applyNumberFormat="1" applyFont="1" applyBorder="1" applyAlignment="1">
      <alignment horizontal="left" vertical="top" wrapText="1"/>
    </xf>
    <xf numFmtId="43" fontId="5" fillId="0" borderId="10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0" fontId="5" fillId="0" borderId="17" xfId="0" applyNumberFormat="1" applyFont="1" applyBorder="1" applyAlignment="1">
      <alignment horizontal="left" vertical="top"/>
    </xf>
    <xf numFmtId="0" fontId="5" fillId="0" borderId="22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43" fontId="5" fillId="0" borderId="17" xfId="1" applyFont="1" applyBorder="1"/>
    <xf numFmtId="0" fontId="13" fillId="0" borderId="10" xfId="0" applyNumberFormat="1" applyFont="1" applyBorder="1" applyAlignment="1">
      <alignment horizontal="left" vertical="top"/>
    </xf>
    <xf numFmtId="0" fontId="13" fillId="0" borderId="10" xfId="0" applyNumberFormat="1" applyFont="1" applyBorder="1" applyAlignment="1">
      <alignment horizontal="center" vertical="center"/>
    </xf>
    <xf numFmtId="43" fontId="13" fillId="0" borderId="10" xfId="1" applyFont="1" applyBorder="1" applyAlignment="1">
      <alignment horizontal="center" vertical="center"/>
    </xf>
    <xf numFmtId="43" fontId="13" fillId="0" borderId="9" xfId="1" applyFont="1" applyBorder="1"/>
    <xf numFmtId="43" fontId="13" fillId="0" borderId="10" xfId="1" applyFont="1" applyBorder="1"/>
    <xf numFmtId="0" fontId="13" fillId="0" borderId="10" xfId="0" applyNumberFormat="1" applyFont="1" applyBorder="1" applyAlignment="1">
      <alignment horizontal="left" vertical="top" wrapText="1" shrinkToFit="1"/>
    </xf>
    <xf numFmtId="43" fontId="13" fillId="0" borderId="9" xfId="1" applyFont="1" applyBorder="1" applyAlignment="1">
      <alignment vertical="center"/>
    </xf>
    <xf numFmtId="43" fontId="13" fillId="0" borderId="10" xfId="1" applyFont="1" applyBorder="1" applyAlignment="1">
      <alignment vertical="center"/>
    </xf>
    <xf numFmtId="0" fontId="13" fillId="0" borderId="10" xfId="0" applyNumberFormat="1" applyFont="1" applyBorder="1" applyAlignment="1">
      <alignment horizontal="left" vertical="top" wrapText="1"/>
    </xf>
    <xf numFmtId="0" fontId="13" fillId="0" borderId="9" xfId="0" applyNumberFormat="1" applyFont="1" applyBorder="1" applyAlignment="1">
      <alignment horizontal="center" vertical="center"/>
    </xf>
    <xf numFmtId="43" fontId="13" fillId="0" borderId="11" xfId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0" fontId="4" fillId="0" borderId="14" xfId="0" applyNumberFormat="1" applyFont="1" applyBorder="1" applyAlignment="1">
      <alignment horizontal="center" vertical="top"/>
    </xf>
    <xf numFmtId="0" fontId="9" fillId="0" borderId="0" xfId="0" applyNumberFormat="1" applyFont="1" applyAlignment="1">
      <alignment horizontal="left" shrinkToFit="1"/>
    </xf>
    <xf numFmtId="0" fontId="4" fillId="0" borderId="9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vertical="top"/>
    </xf>
    <xf numFmtId="0" fontId="4" fillId="0" borderId="19" xfId="0" applyNumberFormat="1" applyFont="1" applyBorder="1" applyAlignment="1">
      <alignment vertical="top"/>
    </xf>
    <xf numFmtId="0" fontId="4" fillId="0" borderId="13" xfId="0" quotePrefix="1" applyNumberFormat="1" applyFont="1" applyBorder="1" applyAlignment="1">
      <alignment vertical="top"/>
    </xf>
    <xf numFmtId="188" fontId="4" fillId="0" borderId="29" xfId="1" applyNumberFormat="1" applyFont="1" applyBorder="1" applyAlignment="1">
      <alignment vertical="top"/>
    </xf>
    <xf numFmtId="43" fontId="5" fillId="0" borderId="11" xfId="1" applyFont="1" applyBorder="1"/>
    <xf numFmtId="43" fontId="4" fillId="0" borderId="24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43" fontId="5" fillId="0" borderId="15" xfId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top"/>
    </xf>
    <xf numFmtId="43" fontId="5" fillId="0" borderId="24" xfId="1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43" fontId="5" fillId="3" borderId="9" xfId="1" applyFont="1" applyFill="1" applyBorder="1"/>
    <xf numFmtId="43" fontId="5" fillId="0" borderId="0" xfId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43" fontId="4" fillId="0" borderId="9" xfId="1" applyFont="1" applyBorder="1" applyAlignment="1">
      <alignment horizontal="center"/>
    </xf>
    <xf numFmtId="0" fontId="4" fillId="0" borderId="48" xfId="0" quotePrefix="1" applyNumberFormat="1" applyFont="1" applyBorder="1" applyAlignment="1">
      <alignment vertical="top"/>
    </xf>
    <xf numFmtId="0" fontId="9" fillId="0" borderId="0" xfId="0" applyNumberFormat="1" applyFont="1" applyBorder="1" applyAlignment="1">
      <alignment horizontal="left" shrinkToFit="1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/>
    <xf numFmtId="0" fontId="10" fillId="0" borderId="0" xfId="0" applyNumberFormat="1" applyFont="1" applyBorder="1"/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horizontal="center" vertical="center"/>
    </xf>
    <xf numFmtId="43" fontId="5" fillId="0" borderId="0" xfId="1" applyFont="1" applyBorder="1"/>
    <xf numFmtId="43" fontId="13" fillId="0" borderId="12" xfId="1" applyFont="1" applyBorder="1" applyAlignment="1">
      <alignment horizontal="center" vertical="center"/>
    </xf>
    <xf numFmtId="43" fontId="13" fillId="0" borderId="9" xfId="1" applyFont="1" applyBorder="1" applyAlignment="1">
      <alignment horizontal="center" vertical="center"/>
    </xf>
    <xf numFmtId="0" fontId="9" fillId="0" borderId="0" xfId="0" applyNumberFormat="1" applyFont="1" applyBorder="1" applyAlignment="1">
      <alignment shrinkToFit="1"/>
    </xf>
    <xf numFmtId="43" fontId="13" fillId="0" borderId="9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/>
    </xf>
    <xf numFmtId="43" fontId="13" fillId="0" borderId="9" xfId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left" vertical="top"/>
    </xf>
    <xf numFmtId="0" fontId="13" fillId="0" borderId="17" xfId="0" applyNumberFormat="1" applyFont="1" applyBorder="1" applyAlignment="1">
      <alignment horizontal="left" vertical="top" wrapText="1" shrinkToFit="1"/>
    </xf>
    <xf numFmtId="0" fontId="13" fillId="0" borderId="17" xfId="0" applyNumberFormat="1" applyFont="1" applyBorder="1" applyAlignment="1">
      <alignment horizontal="center" vertical="center"/>
    </xf>
    <xf numFmtId="43" fontId="5" fillId="3" borderId="17" xfId="1" applyFont="1" applyFill="1" applyBorder="1"/>
    <xf numFmtId="0" fontId="5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43" fontId="5" fillId="0" borderId="26" xfId="1" applyFont="1" applyBorder="1" applyAlignment="1">
      <alignment horizontal="center"/>
    </xf>
    <xf numFmtId="0" fontId="4" fillId="0" borderId="0" xfId="0" applyNumberFormat="1" applyFont="1" applyBorder="1" applyAlignment="1">
      <alignment horizontal="left" shrinkToFit="1"/>
    </xf>
    <xf numFmtId="0" fontId="4" fillId="0" borderId="0" xfId="0" applyNumberFormat="1" applyFont="1" applyAlignment="1">
      <alignment horizontal="left" vertical="center" shrinkToFit="1"/>
    </xf>
    <xf numFmtId="0" fontId="5" fillId="0" borderId="0" xfId="0" applyNumberFormat="1" applyFont="1" applyBorder="1" applyAlignment="1">
      <alignment horizontal="center" vertical="top"/>
    </xf>
    <xf numFmtId="0" fontId="13" fillId="0" borderId="11" xfId="0" applyNumberFormat="1" applyFont="1" applyBorder="1" applyAlignment="1">
      <alignment horizontal="left" vertical="top"/>
    </xf>
    <xf numFmtId="0" fontId="13" fillId="0" borderId="9" xfId="0" applyNumberFormat="1" applyFont="1" applyBorder="1" applyAlignment="1">
      <alignment horizontal="left" vertical="top"/>
    </xf>
    <xf numFmtId="0" fontId="5" fillId="0" borderId="14" xfId="0" applyNumberFormat="1" applyFont="1" applyBorder="1" applyAlignment="1">
      <alignment horizontal="center" vertical="center"/>
    </xf>
    <xf numFmtId="187" fontId="4" fillId="0" borderId="12" xfId="1" applyNumberFormat="1" applyFont="1" applyBorder="1" applyAlignment="1">
      <alignment vertical="top" shrinkToFit="1"/>
    </xf>
    <xf numFmtId="43" fontId="4" fillId="0" borderId="24" xfId="1" applyNumberFormat="1" applyFont="1" applyBorder="1" applyAlignment="1">
      <alignment vertical="top"/>
    </xf>
    <xf numFmtId="0" fontId="4" fillId="0" borderId="12" xfId="0" applyNumberFormat="1" applyFont="1" applyBorder="1" applyAlignment="1">
      <alignment horizontal="center" vertical="top"/>
    </xf>
    <xf numFmtId="43" fontId="4" fillId="0" borderId="33" xfId="1" applyNumberFormat="1" applyFont="1" applyBorder="1" applyAlignment="1">
      <alignment vertical="top" shrinkToFit="1"/>
    </xf>
    <xf numFmtId="43" fontId="4" fillId="0" borderId="29" xfId="1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left" shrinkToFit="1"/>
    </xf>
    <xf numFmtId="0" fontId="6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left" vertical="center" shrinkToFit="1"/>
    </xf>
    <xf numFmtId="0" fontId="4" fillId="0" borderId="3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39" xfId="0" applyNumberFormat="1" applyFont="1" applyBorder="1" applyAlignment="1">
      <alignment horizontal="center" vertical="center" shrinkToFit="1"/>
    </xf>
    <xf numFmtId="0" fontId="4" fillId="0" borderId="35" xfId="0" applyNumberFormat="1" applyFont="1" applyBorder="1" applyAlignment="1">
      <alignment horizontal="center" vertical="center" shrinkToFit="1"/>
    </xf>
    <xf numFmtId="0" fontId="4" fillId="0" borderId="40" xfId="0" applyNumberFormat="1" applyFont="1" applyBorder="1" applyAlignment="1">
      <alignment horizontal="center" vertical="center" shrinkToFit="1"/>
    </xf>
    <xf numFmtId="0" fontId="4" fillId="0" borderId="27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28" xfId="0" applyNumberFormat="1" applyFont="1" applyBorder="1" applyAlignment="1">
      <alignment horizontal="center" vertical="center" shrinkToFit="1"/>
    </xf>
    <xf numFmtId="0" fontId="4" fillId="0" borderId="39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left" vertical="top" shrinkToFit="1"/>
    </xf>
    <xf numFmtId="0" fontId="7" fillId="0" borderId="31" xfId="0" applyNumberFormat="1" applyFont="1" applyBorder="1" applyAlignment="1">
      <alignment horizontal="left" vertical="top" shrinkToFit="1"/>
    </xf>
    <xf numFmtId="0" fontId="7" fillId="0" borderId="32" xfId="0" applyNumberFormat="1" applyFont="1" applyBorder="1" applyAlignment="1">
      <alignment horizontal="left" vertical="top" shrinkToFit="1"/>
    </xf>
    <xf numFmtId="43" fontId="5" fillId="0" borderId="30" xfId="1" applyFont="1" applyBorder="1" applyAlignment="1">
      <alignment horizontal="center"/>
    </xf>
    <xf numFmtId="43" fontId="5" fillId="0" borderId="31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24" xfId="1" applyFont="1" applyBorder="1" applyAlignment="1">
      <alignment horizontal="center"/>
    </xf>
    <xf numFmtId="43" fontId="5" fillId="0" borderId="25" xfId="1" applyFont="1" applyBorder="1" applyAlignment="1">
      <alignment horizontal="center"/>
    </xf>
    <xf numFmtId="43" fontId="5" fillId="0" borderId="26" xfId="1" applyFont="1" applyBorder="1" applyAlignment="1">
      <alignment horizontal="center"/>
    </xf>
    <xf numFmtId="0" fontId="4" fillId="0" borderId="13" xfId="0" quotePrefix="1" applyNumberFormat="1" applyFont="1" applyBorder="1" applyAlignment="1">
      <alignment horizontal="left" vertical="top"/>
    </xf>
    <xf numFmtId="0" fontId="4" fillId="0" borderId="19" xfId="0" applyNumberFormat="1" applyFont="1" applyBorder="1" applyAlignment="1">
      <alignment horizontal="left" vertical="top"/>
    </xf>
    <xf numFmtId="0" fontId="4" fillId="0" borderId="14" xfId="0" applyNumberFormat="1" applyFont="1" applyBorder="1" applyAlignment="1">
      <alignment horizontal="left" vertical="top"/>
    </xf>
    <xf numFmtId="43" fontId="4" fillId="0" borderId="13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43" fontId="5" fillId="0" borderId="19" xfId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4" fillId="0" borderId="13" xfId="0" applyNumberFormat="1" applyFont="1" applyBorder="1" applyAlignment="1">
      <alignment horizontal="left" vertical="top"/>
    </xf>
    <xf numFmtId="0" fontId="5" fillId="0" borderId="13" xfId="0" applyNumberFormat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5" fillId="0" borderId="1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9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2" fillId="0" borderId="16" xfId="0" applyNumberFormat="1" applyFont="1" applyBorder="1" applyAlignment="1">
      <alignment horizontal="center" vertical="top"/>
    </xf>
    <xf numFmtId="0" fontId="2" fillId="0" borderId="23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43" fontId="2" fillId="0" borderId="36" xfId="1" applyFont="1" applyBorder="1" applyAlignment="1">
      <alignment horizontal="center"/>
    </xf>
    <xf numFmtId="43" fontId="2" fillId="0" borderId="37" xfId="1" applyFont="1" applyBorder="1" applyAlignment="1">
      <alignment horizontal="center"/>
    </xf>
    <xf numFmtId="43" fontId="2" fillId="0" borderId="38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23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2" fillId="0" borderId="41" xfId="0" applyNumberFormat="1" applyFont="1" applyBorder="1" applyAlignment="1">
      <alignment horizontal="center" vertical="top"/>
    </xf>
    <xf numFmtId="0" fontId="2" fillId="0" borderId="42" xfId="0" applyNumberFormat="1" applyFont="1" applyBorder="1" applyAlignment="1">
      <alignment horizontal="center" vertical="top"/>
    </xf>
    <xf numFmtId="0" fontId="2" fillId="0" borderId="43" xfId="0" applyNumberFormat="1" applyFont="1" applyBorder="1" applyAlignment="1">
      <alignment horizontal="center" vertical="top"/>
    </xf>
    <xf numFmtId="43" fontId="2" fillId="0" borderId="36" xfId="1" applyFont="1" applyFill="1" applyBorder="1" applyAlignment="1">
      <alignment horizontal="left"/>
    </xf>
    <xf numFmtId="43" fontId="2" fillId="0" borderId="37" xfId="1" applyFont="1" applyFill="1" applyBorder="1" applyAlignment="1">
      <alignment horizontal="left"/>
    </xf>
    <xf numFmtId="43" fontId="2" fillId="0" borderId="38" xfId="1" applyFont="1" applyFill="1" applyBorder="1" applyAlignment="1">
      <alignment horizontal="left"/>
    </xf>
    <xf numFmtId="0" fontId="2" fillId="0" borderId="30" xfId="0" applyNumberFormat="1" applyFont="1" applyBorder="1" applyAlignment="1">
      <alignment horizontal="right" vertical="top"/>
    </xf>
    <xf numFmtId="0" fontId="2" fillId="0" borderId="31" xfId="0" applyNumberFormat="1" applyFont="1" applyBorder="1" applyAlignment="1">
      <alignment horizontal="right" vertical="top"/>
    </xf>
    <xf numFmtId="0" fontId="2" fillId="0" borderId="32" xfId="0" applyNumberFormat="1" applyFont="1" applyBorder="1" applyAlignment="1">
      <alignment horizontal="right" vertical="top"/>
    </xf>
    <xf numFmtId="43" fontId="4" fillId="0" borderId="2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43" fontId="2" fillId="0" borderId="30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43" fontId="2" fillId="0" borderId="32" xfId="1" applyFont="1" applyBorder="1" applyAlignment="1">
      <alignment horizontal="center"/>
    </xf>
    <xf numFmtId="0" fontId="2" fillId="0" borderId="13" xfId="0" applyNumberFormat="1" applyFont="1" applyBorder="1" applyAlignment="1">
      <alignment horizontal="right" vertical="top"/>
    </xf>
    <xf numFmtId="0" fontId="2" fillId="0" borderId="19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43" fontId="4" fillId="2" borderId="44" xfId="1" applyFont="1" applyFill="1" applyBorder="1" applyAlignment="1">
      <alignment horizontal="center"/>
    </xf>
    <xf numFmtId="43" fontId="4" fillId="2" borderId="45" xfId="1" applyFont="1" applyFill="1" applyBorder="1" applyAlignment="1">
      <alignment horizontal="center"/>
    </xf>
    <xf numFmtId="43" fontId="4" fillId="2" borderId="46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28" xfId="1" applyFont="1" applyFill="1" applyBorder="1" applyAlignment="1">
      <alignment horizontal="center"/>
    </xf>
    <xf numFmtId="0" fontId="4" fillId="0" borderId="42" xfId="0" applyNumberFormat="1" applyFont="1" applyBorder="1" applyAlignment="1">
      <alignment horizontal="left" shrinkToFit="1"/>
    </xf>
    <xf numFmtId="0" fontId="4" fillId="0" borderId="41" xfId="0" applyNumberFormat="1" applyFont="1" applyBorder="1" applyAlignment="1">
      <alignment horizontal="center" vertical="center" shrinkToFit="1"/>
    </xf>
    <xf numFmtId="0" fontId="4" fillId="0" borderId="42" xfId="0" applyNumberFormat="1" applyFont="1" applyBorder="1" applyAlignment="1">
      <alignment horizontal="center" vertical="center" shrinkToFit="1"/>
    </xf>
    <xf numFmtId="0" fontId="4" fillId="0" borderId="43" xfId="0" applyNumberFormat="1" applyFont="1" applyBorder="1" applyAlignment="1">
      <alignment horizontal="center" vertical="center" shrinkToFit="1"/>
    </xf>
    <xf numFmtId="0" fontId="4" fillId="0" borderId="33" xfId="0" applyNumberFormat="1" applyFont="1" applyBorder="1" applyAlignment="1">
      <alignment horizontal="center" vertical="center" shrinkToFit="1"/>
    </xf>
    <xf numFmtId="0" fontId="4" fillId="0" borderId="47" xfId="0" applyNumberFormat="1" applyFont="1" applyBorder="1" applyAlignment="1">
      <alignment horizontal="center" vertical="center" shrinkToFit="1"/>
    </xf>
    <xf numFmtId="43" fontId="4" fillId="0" borderId="31" xfId="1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0" fontId="7" fillId="0" borderId="13" xfId="0" applyNumberFormat="1" applyFont="1" applyBorder="1" applyAlignment="1">
      <alignment horizontal="center" vertical="top"/>
    </xf>
    <xf numFmtId="0" fontId="7" fillId="0" borderId="23" xfId="0" applyNumberFormat="1" applyFont="1" applyBorder="1" applyAlignment="1">
      <alignment horizontal="center" vertical="top"/>
    </xf>
    <xf numFmtId="43" fontId="5" fillId="0" borderId="0" xfId="1" applyFont="1" applyFill="1" applyBorder="1" applyAlignment="1">
      <alignment horizontal="left"/>
    </xf>
    <xf numFmtId="0" fontId="4" fillId="0" borderId="42" xfId="0" applyNumberFormat="1" applyFont="1" applyBorder="1" applyAlignment="1">
      <alignment horizontal="center" vertical="top"/>
    </xf>
    <xf numFmtId="43" fontId="5" fillId="0" borderId="20" xfId="1" applyFont="1" applyBorder="1" applyAlignment="1">
      <alignment horizontal="center"/>
    </xf>
    <xf numFmtId="43" fontId="5" fillId="0" borderId="21" xfId="1" applyFont="1" applyBorder="1" applyAlignment="1">
      <alignment horizontal="center"/>
    </xf>
    <xf numFmtId="43" fontId="5" fillId="0" borderId="22" xfId="1" applyFont="1" applyBorder="1" applyAlignment="1">
      <alignment horizontal="center"/>
    </xf>
    <xf numFmtId="0" fontId="5" fillId="0" borderId="18" xfId="0" applyNumberFormat="1" applyFont="1" applyBorder="1" applyAlignment="1">
      <alignment horizontal="center" vertical="top"/>
    </xf>
    <xf numFmtId="43" fontId="4" fillId="0" borderId="44" xfId="1" applyFont="1" applyBorder="1" applyAlignment="1">
      <alignment horizontal="center" vertical="top"/>
    </xf>
    <xf numFmtId="43" fontId="4" fillId="0" borderId="45" xfId="1" applyFont="1" applyBorder="1" applyAlignment="1">
      <alignment horizontal="center" vertical="top"/>
    </xf>
    <xf numFmtId="43" fontId="4" fillId="0" borderId="46" xfId="1" applyFont="1" applyBorder="1" applyAlignment="1">
      <alignment horizontal="center" vertical="top"/>
    </xf>
    <xf numFmtId="43" fontId="5" fillId="0" borderId="0" xfId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43" fontId="5" fillId="0" borderId="0" xfId="1" applyFont="1" applyFill="1" applyBorder="1" applyAlignment="1">
      <alignment horizontal="center"/>
    </xf>
    <xf numFmtId="0" fontId="4" fillId="0" borderId="19" xfId="0" quotePrefix="1" applyNumberFormat="1" applyFont="1" applyBorder="1" applyAlignment="1">
      <alignment horizontal="left" vertical="top"/>
    </xf>
    <xf numFmtId="0" fontId="4" fillId="0" borderId="14" xfId="0" quotePrefix="1" applyNumberFormat="1" applyFont="1" applyBorder="1" applyAlignment="1">
      <alignment horizontal="left" vertical="top"/>
    </xf>
    <xf numFmtId="43" fontId="5" fillId="0" borderId="17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13" xfId="1" applyFont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 shrinkToFit="1"/>
    </xf>
    <xf numFmtId="0" fontId="4" fillId="0" borderId="17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17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vertical="center" shrinkToFi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shrinkToFit="1"/>
    </xf>
    <xf numFmtId="0" fontId="4" fillId="0" borderId="16" xfId="0" applyNumberFormat="1" applyFont="1" applyBorder="1" applyAlignment="1">
      <alignment horizontal="center" vertical="top" shrinkToFit="1"/>
    </xf>
    <xf numFmtId="0" fontId="4" fillId="0" borderId="15" xfId="0" applyNumberFormat="1" applyFont="1" applyBorder="1" applyAlignment="1">
      <alignment horizontal="center" vertical="top" shrinkToFit="1"/>
    </xf>
    <xf numFmtId="0" fontId="4" fillId="0" borderId="6" xfId="0" applyNumberFormat="1" applyFont="1" applyBorder="1" applyAlignment="1">
      <alignment horizontal="center" vertical="top" shrinkToFit="1"/>
    </xf>
    <xf numFmtId="0" fontId="4" fillId="0" borderId="7" xfId="0" applyNumberFormat="1" applyFont="1" applyBorder="1" applyAlignment="1">
      <alignment horizontal="center" vertical="top" shrinkToFit="1"/>
    </xf>
    <xf numFmtId="43" fontId="4" fillId="3" borderId="20" xfId="1" applyFont="1" applyFill="1" applyBorder="1" applyAlignment="1">
      <alignment horizontal="center"/>
    </xf>
    <xf numFmtId="43" fontId="4" fillId="3" borderId="21" xfId="1" applyFont="1" applyFill="1" applyBorder="1" applyAlignment="1">
      <alignment horizontal="center"/>
    </xf>
    <xf numFmtId="43" fontId="4" fillId="3" borderId="22" xfId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top" shrinkToFit="1"/>
    </xf>
    <xf numFmtId="0" fontId="4" fillId="0" borderId="4" xfId="0" applyNumberFormat="1" applyFont="1" applyBorder="1" applyAlignment="1">
      <alignment horizontal="center" vertical="top" shrinkToFit="1"/>
    </xf>
    <xf numFmtId="43" fontId="5" fillId="0" borderId="5" xfId="1" applyFont="1" applyBorder="1" applyAlignment="1">
      <alignment horizontal="center"/>
    </xf>
    <xf numFmtId="0" fontId="4" fillId="0" borderId="2" xfId="0" applyNumberFormat="1" applyFont="1" applyBorder="1" applyAlignment="1">
      <alignment horizontal="center" shrinkToFit="1"/>
    </xf>
    <xf numFmtId="0" fontId="9" fillId="0" borderId="0" xfId="0" applyNumberFormat="1" applyFont="1" applyAlignment="1">
      <alignment horizontal="left" shrinkToFit="1"/>
    </xf>
    <xf numFmtId="0" fontId="9" fillId="0" borderId="1" xfId="0" applyNumberFormat="1" applyFont="1" applyBorder="1" applyAlignment="1">
      <alignment horizontal="left" shrinkToFit="1"/>
    </xf>
    <xf numFmtId="43" fontId="4" fillId="0" borderId="9" xfId="1" applyFont="1" applyBorder="1" applyAlignment="1">
      <alignment horizontal="center"/>
    </xf>
    <xf numFmtId="43" fontId="4" fillId="3" borderId="13" xfId="1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14" xfId="1" applyFont="1" applyFill="1" applyBorder="1" applyAlignment="1">
      <alignment horizontal="center"/>
    </xf>
    <xf numFmtId="43" fontId="4" fillId="3" borderId="9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14" fillId="3" borderId="13" xfId="1" applyFont="1" applyFill="1" applyBorder="1" applyAlignment="1">
      <alignment horizontal="center" vertical="center"/>
    </xf>
    <xf numFmtId="43" fontId="14" fillId="3" borderId="14" xfId="1" applyFont="1" applyFill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13" fillId="0" borderId="16" xfId="1" applyFont="1" applyBorder="1" applyAlignment="1">
      <alignment horizontal="center" vertical="center"/>
    </xf>
    <xf numFmtId="43" fontId="13" fillId="0" borderId="15" xfId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/>
    </xf>
    <xf numFmtId="43" fontId="13" fillId="0" borderId="9" xfId="1" applyFont="1" applyBorder="1" applyAlignment="1">
      <alignment horizontal="center" vertical="center"/>
    </xf>
    <xf numFmtId="43" fontId="5" fillId="0" borderId="9" xfId="1" applyFont="1" applyFill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4" fillId="0" borderId="20" xfId="1" applyFont="1" applyBorder="1" applyAlignment="1">
      <alignment horizontal="center" vertical="center"/>
    </xf>
    <xf numFmtId="43" fontId="4" fillId="0" borderId="22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200810</xdr:colOff>
      <xdr:row>56</xdr:row>
      <xdr:rowOff>38</xdr:rowOff>
    </xdr:from>
    <xdr:to>
      <xdr:col>1</xdr:col>
      <xdr:colOff>424546</xdr:colOff>
      <xdr:row>56</xdr:row>
      <xdr:rowOff>232141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26671660-F150-4E11-9313-B2CBB00B3ADA}"/>
            </a:ext>
          </a:extLst>
        </xdr:cNvPr>
        <xdr:cNvSpPr/>
      </xdr:nvSpPr>
      <xdr:spPr>
        <a:xfrm rot="2648684">
          <a:off x="635150" y="15971558"/>
          <a:ext cx="223736" cy="232103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495299</xdr:colOff>
      <xdr:row>59</xdr:row>
      <xdr:rowOff>15239</xdr:rowOff>
    </xdr:from>
    <xdr:to>
      <xdr:col>1</xdr:col>
      <xdr:colOff>592014</xdr:colOff>
      <xdr:row>59</xdr:row>
      <xdr:rowOff>158262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654AAE2-7AEB-4A90-B686-C88B403BB531}"/>
            </a:ext>
          </a:extLst>
        </xdr:cNvPr>
        <xdr:cNvSpPr txBox="1"/>
      </xdr:nvSpPr>
      <xdr:spPr>
        <a:xfrm>
          <a:off x="929639" y="16253459"/>
          <a:ext cx="96715" cy="1430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th-TH" sz="11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1684020</xdr:colOff>
      <xdr:row>38</xdr:row>
      <xdr:rowOff>45720</xdr:rowOff>
    </xdr:from>
    <xdr:to>
      <xdr:col>1</xdr:col>
      <xdr:colOff>1882140</xdr:colOff>
      <xdr:row>38</xdr:row>
      <xdr:rowOff>236220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6469B95-2EBE-4BFC-915D-5BB9686772C6}"/>
            </a:ext>
          </a:extLst>
        </xdr:cNvPr>
        <xdr:cNvSpPr/>
      </xdr:nvSpPr>
      <xdr:spPr>
        <a:xfrm>
          <a:off x="2118360" y="10226040"/>
          <a:ext cx="198120" cy="190500"/>
        </a:xfrm>
        <a:prstGeom prst="ellipse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</a:p>
      </xdr:txBody>
    </xdr:sp>
    <xdr:clientData/>
  </xdr:twoCellAnchor>
  <xdr:twoCellAnchor>
    <xdr:from>
      <xdr:col>1</xdr:col>
      <xdr:colOff>678180</xdr:colOff>
      <xdr:row>58</xdr:row>
      <xdr:rowOff>68580</xdr:rowOff>
    </xdr:from>
    <xdr:to>
      <xdr:col>1</xdr:col>
      <xdr:colOff>876300</xdr:colOff>
      <xdr:row>58</xdr:row>
      <xdr:rowOff>259080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2F83DEDD-8EEC-426F-B2FA-7B52F9C99C2B}"/>
            </a:ext>
          </a:extLst>
        </xdr:cNvPr>
        <xdr:cNvSpPr/>
      </xdr:nvSpPr>
      <xdr:spPr>
        <a:xfrm>
          <a:off x="1112520" y="17373600"/>
          <a:ext cx="198120" cy="190500"/>
        </a:xfrm>
        <a:prstGeom prst="ellipse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</a:p>
      </xdr:txBody>
    </xdr:sp>
    <xdr:clientData/>
  </xdr:twoCellAnchor>
  <xdr:twoCellAnchor>
    <xdr:from>
      <xdr:col>1</xdr:col>
      <xdr:colOff>185569</xdr:colOff>
      <xdr:row>57</xdr:row>
      <xdr:rowOff>38136</xdr:rowOff>
    </xdr:from>
    <xdr:to>
      <xdr:col>1</xdr:col>
      <xdr:colOff>409305</xdr:colOff>
      <xdr:row>57</xdr:row>
      <xdr:rowOff>270239</xdr:rowOff>
    </xdr:to>
    <xdr:sp macro="" textlink="">
      <xdr:nvSpPr>
        <xdr:cNvPr id="13" name="Right Triangle 12">
          <a:extLst>
            <a:ext uri="{FF2B5EF4-FFF2-40B4-BE49-F238E27FC236}">
              <a16:creationId xmlns:a16="http://schemas.microsoft.com/office/drawing/2014/main" id="{567DCC18-3C6B-432E-9D89-A442B75567B9}"/>
            </a:ext>
          </a:extLst>
        </xdr:cNvPr>
        <xdr:cNvSpPr/>
      </xdr:nvSpPr>
      <xdr:spPr>
        <a:xfrm rot="2648684">
          <a:off x="619909" y="16009656"/>
          <a:ext cx="223736" cy="232103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2601110</xdr:colOff>
      <xdr:row>57</xdr:row>
      <xdr:rowOff>243877</xdr:rowOff>
    </xdr:from>
    <xdr:to>
      <xdr:col>1</xdr:col>
      <xdr:colOff>2824846</xdr:colOff>
      <xdr:row>57</xdr:row>
      <xdr:rowOff>475980</xdr:rowOff>
    </xdr:to>
    <xdr:sp macro="" textlink="">
      <xdr:nvSpPr>
        <xdr:cNvPr id="14" name="Right Triangle 13">
          <a:extLst>
            <a:ext uri="{FF2B5EF4-FFF2-40B4-BE49-F238E27FC236}">
              <a16:creationId xmlns:a16="http://schemas.microsoft.com/office/drawing/2014/main" id="{5EE9FC25-769E-407D-87EB-46B6943B6037}"/>
            </a:ext>
          </a:extLst>
        </xdr:cNvPr>
        <xdr:cNvSpPr/>
      </xdr:nvSpPr>
      <xdr:spPr>
        <a:xfrm rot="2648684">
          <a:off x="3035450" y="17015497"/>
          <a:ext cx="223736" cy="232103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533400</xdr:colOff>
      <xdr:row>59</xdr:row>
      <xdr:rowOff>60960</xdr:rowOff>
    </xdr:from>
    <xdr:to>
      <xdr:col>1</xdr:col>
      <xdr:colOff>731520</xdr:colOff>
      <xdr:row>59</xdr:row>
      <xdr:rowOff>251460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6256E976-16B2-4F28-8474-2D79FC0BCE6B}"/>
            </a:ext>
          </a:extLst>
        </xdr:cNvPr>
        <xdr:cNvSpPr/>
      </xdr:nvSpPr>
      <xdr:spPr>
        <a:xfrm>
          <a:off x="967740" y="17632680"/>
          <a:ext cx="198120" cy="190500"/>
        </a:xfrm>
        <a:prstGeom prst="ellipse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</a:p>
      </xdr:txBody>
    </xdr:sp>
    <xdr:clientData/>
  </xdr:twoCellAnchor>
  <xdr:twoCellAnchor>
    <xdr:from>
      <xdr:col>1</xdr:col>
      <xdr:colOff>662940</xdr:colOff>
      <xdr:row>60</xdr:row>
      <xdr:rowOff>15240</xdr:rowOff>
    </xdr:from>
    <xdr:to>
      <xdr:col>1</xdr:col>
      <xdr:colOff>876300</xdr:colOff>
      <xdr:row>60</xdr:row>
      <xdr:rowOff>220980</xdr:rowOff>
    </xdr:to>
    <xdr:sp macro="" textlink="">
      <xdr:nvSpPr>
        <xdr:cNvPr id="9" name="Heptagon 8">
          <a:extLst>
            <a:ext uri="{FF2B5EF4-FFF2-40B4-BE49-F238E27FC236}">
              <a16:creationId xmlns:a16="http://schemas.microsoft.com/office/drawing/2014/main" id="{9368771F-43CD-4EF4-A9EA-FECA4323AFA5}"/>
            </a:ext>
          </a:extLst>
        </xdr:cNvPr>
        <xdr:cNvSpPr/>
      </xdr:nvSpPr>
      <xdr:spPr>
        <a:xfrm>
          <a:off x="1097280" y="17853660"/>
          <a:ext cx="213360" cy="205740"/>
        </a:xfrm>
        <a:prstGeom prst="heptagon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</a:p>
      </xdr:txBody>
    </xdr:sp>
    <xdr:clientData/>
  </xdr:twoCellAnchor>
  <xdr:twoCellAnchor>
    <xdr:from>
      <xdr:col>1</xdr:col>
      <xdr:colOff>662940</xdr:colOff>
      <xdr:row>61</xdr:row>
      <xdr:rowOff>15240</xdr:rowOff>
    </xdr:from>
    <xdr:to>
      <xdr:col>1</xdr:col>
      <xdr:colOff>876300</xdr:colOff>
      <xdr:row>61</xdr:row>
      <xdr:rowOff>220980</xdr:rowOff>
    </xdr:to>
    <xdr:sp macro="" textlink="">
      <xdr:nvSpPr>
        <xdr:cNvPr id="16" name="Heptagon 15">
          <a:extLst>
            <a:ext uri="{FF2B5EF4-FFF2-40B4-BE49-F238E27FC236}">
              <a16:creationId xmlns:a16="http://schemas.microsoft.com/office/drawing/2014/main" id="{675BBEF8-7064-48F6-A159-F2E5A994FA43}"/>
            </a:ext>
          </a:extLst>
        </xdr:cNvPr>
        <xdr:cNvSpPr/>
      </xdr:nvSpPr>
      <xdr:spPr>
        <a:xfrm>
          <a:off x="1097280" y="17853660"/>
          <a:ext cx="213360" cy="205740"/>
        </a:xfrm>
        <a:prstGeom prst="heptagon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</a:p>
      </xdr:txBody>
    </xdr:sp>
    <xdr:clientData/>
  </xdr:twoCellAnchor>
  <xdr:twoCellAnchor>
    <xdr:from>
      <xdr:col>1</xdr:col>
      <xdr:colOff>220980</xdr:colOff>
      <xdr:row>56</xdr:row>
      <xdr:rowOff>76200</xdr:rowOff>
    </xdr:from>
    <xdr:to>
      <xdr:col>1</xdr:col>
      <xdr:colOff>289560</xdr:colOff>
      <xdr:row>56</xdr:row>
      <xdr:rowOff>198120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3FFCA15-50C4-49F5-90FC-49C831D61A7B}"/>
            </a:ext>
          </a:extLst>
        </xdr:cNvPr>
        <xdr:cNvSpPr txBox="1"/>
      </xdr:nvSpPr>
      <xdr:spPr>
        <a:xfrm>
          <a:off x="655320" y="16047720"/>
          <a:ext cx="68580" cy="121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1</a:t>
          </a:r>
        </a:p>
      </xdr:txBody>
    </xdr:sp>
    <xdr:clientData/>
  </xdr:twoCellAnchor>
  <xdr:twoCellAnchor>
    <xdr:from>
      <xdr:col>1</xdr:col>
      <xdr:colOff>2651760</xdr:colOff>
      <xdr:row>57</xdr:row>
      <xdr:rowOff>274356</xdr:rowOff>
    </xdr:from>
    <xdr:to>
      <xdr:col>1</xdr:col>
      <xdr:colOff>2697479</xdr:colOff>
      <xdr:row>57</xdr:row>
      <xdr:rowOff>464820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7F17F5A-25C2-4D6C-A350-E9AE1E84C857}"/>
            </a:ext>
          </a:extLst>
        </xdr:cNvPr>
        <xdr:cNvSpPr txBox="1"/>
      </xdr:nvSpPr>
      <xdr:spPr>
        <a:xfrm flipH="1">
          <a:off x="3086100" y="17045976"/>
          <a:ext cx="45719" cy="190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1</a:t>
          </a:r>
        </a:p>
      </xdr:txBody>
    </xdr:sp>
    <xdr:clientData/>
  </xdr:twoCellAnchor>
  <xdr:twoCellAnchor>
    <xdr:from>
      <xdr:col>1</xdr:col>
      <xdr:colOff>205740</xdr:colOff>
      <xdr:row>57</xdr:row>
      <xdr:rowOff>99060</xdr:rowOff>
    </xdr:from>
    <xdr:to>
      <xdr:col>1</xdr:col>
      <xdr:colOff>274320</xdr:colOff>
      <xdr:row>57</xdr:row>
      <xdr:rowOff>243840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1B5E4AC-12F0-4024-B7DE-59FB8AE7349D}"/>
            </a:ext>
          </a:extLst>
        </xdr:cNvPr>
        <xdr:cNvSpPr txBox="1"/>
      </xdr:nvSpPr>
      <xdr:spPr>
        <a:xfrm>
          <a:off x="640080" y="16870680"/>
          <a:ext cx="6858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tabSelected="1" view="pageBreakPreview" topLeftCell="A10" zoomScale="130" zoomScaleNormal="100" zoomScaleSheetLayoutView="130" workbookViewId="0">
      <selection activeCell="B15" sqref="B15:E15"/>
    </sheetView>
  </sheetViews>
  <sheetFormatPr defaultRowHeight="13.8" x14ac:dyDescent="0.25"/>
  <cols>
    <col min="1" max="1" width="8.3984375" customWidth="1"/>
    <col min="2" max="2" width="38.3984375" customWidth="1"/>
    <col min="3" max="3" width="6.8984375" customWidth="1"/>
    <col min="5" max="5" width="8.19921875" customWidth="1"/>
    <col min="10" max="10" width="7.09765625" customWidth="1"/>
    <col min="11" max="11" width="14.3984375" customWidth="1"/>
  </cols>
  <sheetData>
    <row r="1" spans="1:11" ht="25.8" x14ac:dyDescent="0.5">
      <c r="A1" s="132" t="s">
        <v>10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1" x14ac:dyDescent="0.4">
      <c r="A2" s="133" t="s">
        <v>52</v>
      </c>
      <c r="B2" s="133"/>
      <c r="C2" s="133"/>
      <c r="D2" s="133"/>
      <c r="E2" s="133"/>
      <c r="F2" s="3"/>
      <c r="G2" s="4"/>
      <c r="H2" s="4"/>
      <c r="I2" s="4"/>
      <c r="J2" s="4"/>
      <c r="K2" s="20" t="s">
        <v>11</v>
      </c>
    </row>
    <row r="3" spans="1:11" ht="21" x14ac:dyDescent="0.4">
      <c r="A3" s="133" t="s">
        <v>53</v>
      </c>
      <c r="B3" s="133"/>
      <c r="C3" s="133"/>
      <c r="D3" s="133"/>
      <c r="E3" s="133"/>
      <c r="F3" s="133"/>
      <c r="G3" s="133"/>
      <c r="H3" s="133"/>
      <c r="I3" s="133"/>
      <c r="J3" s="4"/>
      <c r="K3" s="4"/>
    </row>
    <row r="4" spans="1:11" ht="21" x14ac:dyDescent="0.4">
      <c r="A4" s="133" t="s">
        <v>37</v>
      </c>
      <c r="B4" s="133"/>
      <c r="C4" s="133"/>
      <c r="D4" s="133"/>
      <c r="E4" s="133"/>
      <c r="F4" s="3"/>
      <c r="G4" s="4"/>
      <c r="H4" s="4"/>
      <c r="I4" s="4"/>
      <c r="J4" s="4"/>
      <c r="K4" s="4"/>
    </row>
    <row r="5" spans="1:11" ht="21" x14ac:dyDescent="0.4">
      <c r="A5" s="133" t="s">
        <v>36</v>
      </c>
      <c r="B5" s="133"/>
      <c r="C5" s="133"/>
      <c r="D5" s="133"/>
      <c r="E5" s="133"/>
      <c r="F5" s="3"/>
      <c r="G5" s="4"/>
      <c r="H5" s="4"/>
      <c r="I5" s="4"/>
      <c r="J5" s="4"/>
      <c r="K5" s="4"/>
    </row>
    <row r="6" spans="1:11" ht="21.6" thickBot="1" x14ac:dyDescent="0.45">
      <c r="A6" s="131" t="s">
        <v>54</v>
      </c>
      <c r="B6" s="131"/>
      <c r="C6" s="131"/>
      <c r="D6" s="131"/>
      <c r="E6" s="48"/>
      <c r="F6" s="26"/>
      <c r="G6" s="5"/>
      <c r="H6" s="5"/>
      <c r="I6" s="5"/>
      <c r="J6" s="5"/>
      <c r="K6" s="4"/>
    </row>
    <row r="7" spans="1:11" ht="21" customHeight="1" thickTop="1" x14ac:dyDescent="0.25">
      <c r="A7" s="134" t="s">
        <v>0</v>
      </c>
      <c r="B7" s="136" t="s">
        <v>1</v>
      </c>
      <c r="C7" s="137"/>
      <c r="D7" s="137"/>
      <c r="E7" s="138"/>
      <c r="F7" s="136" t="s">
        <v>17</v>
      </c>
      <c r="G7" s="137"/>
      <c r="H7" s="138"/>
      <c r="I7" s="142" t="s">
        <v>6</v>
      </c>
      <c r="J7" s="143"/>
      <c r="K7" s="144"/>
    </row>
    <row r="8" spans="1:11" ht="21" customHeight="1" thickBot="1" x14ac:dyDescent="0.3">
      <c r="A8" s="135"/>
      <c r="B8" s="139"/>
      <c r="C8" s="140"/>
      <c r="D8" s="140"/>
      <c r="E8" s="141"/>
      <c r="F8" s="139"/>
      <c r="G8" s="140"/>
      <c r="H8" s="141"/>
      <c r="I8" s="145"/>
      <c r="J8" s="146"/>
      <c r="K8" s="147"/>
    </row>
    <row r="9" spans="1:11" ht="21.6" thickTop="1" x14ac:dyDescent="0.4">
      <c r="A9" s="25"/>
      <c r="B9" s="148" t="s">
        <v>10</v>
      </c>
      <c r="C9" s="149"/>
      <c r="D9" s="149"/>
      <c r="E9" s="150"/>
      <c r="F9" s="151"/>
      <c r="G9" s="152"/>
      <c r="H9" s="153"/>
      <c r="I9" s="154"/>
      <c r="J9" s="155"/>
      <c r="K9" s="156"/>
    </row>
    <row r="10" spans="1:11" ht="21" x14ac:dyDescent="0.4">
      <c r="A10" s="80">
        <v>1</v>
      </c>
      <c r="B10" s="157" t="s">
        <v>56</v>
      </c>
      <c r="C10" s="158"/>
      <c r="D10" s="158"/>
      <c r="E10" s="159"/>
      <c r="F10" s="160">
        <v>490954.39</v>
      </c>
      <c r="G10" s="161"/>
      <c r="H10" s="162"/>
      <c r="I10" s="163"/>
      <c r="J10" s="164"/>
      <c r="K10" s="165"/>
    </row>
    <row r="11" spans="1:11" ht="21" x14ac:dyDescent="0.4">
      <c r="A11" s="81">
        <v>2</v>
      </c>
      <c r="B11" s="166" t="s">
        <v>90</v>
      </c>
      <c r="C11" s="158"/>
      <c r="D11" s="158"/>
      <c r="E11" s="159"/>
      <c r="F11" s="160">
        <v>33600</v>
      </c>
      <c r="G11" s="161"/>
      <c r="H11" s="162"/>
      <c r="I11" s="163"/>
      <c r="J11" s="164"/>
      <c r="K11" s="165"/>
    </row>
    <row r="12" spans="1:11" ht="21" x14ac:dyDescent="0.4">
      <c r="A12" s="16"/>
      <c r="B12" s="167"/>
      <c r="C12" s="168"/>
      <c r="D12" s="168"/>
      <c r="E12" s="169"/>
      <c r="F12" s="163"/>
      <c r="G12" s="164"/>
      <c r="H12" s="165"/>
      <c r="I12" s="163"/>
      <c r="J12" s="164"/>
      <c r="K12" s="165"/>
    </row>
    <row r="13" spans="1:11" ht="21" x14ac:dyDescent="0.4">
      <c r="A13" s="9"/>
      <c r="B13" s="167"/>
      <c r="C13" s="168"/>
      <c r="D13" s="168"/>
      <c r="E13" s="169"/>
      <c r="F13" s="163"/>
      <c r="G13" s="164"/>
      <c r="H13" s="165"/>
      <c r="I13" s="163"/>
      <c r="J13" s="164"/>
      <c r="K13" s="165"/>
    </row>
    <row r="14" spans="1:11" ht="21" x14ac:dyDescent="0.4">
      <c r="A14" s="9"/>
      <c r="B14" s="167"/>
      <c r="C14" s="168"/>
      <c r="D14" s="168"/>
      <c r="E14" s="169"/>
      <c r="F14" s="163"/>
      <c r="G14" s="164"/>
      <c r="H14" s="165"/>
      <c r="I14" s="163"/>
      <c r="J14" s="164"/>
      <c r="K14" s="165"/>
    </row>
    <row r="15" spans="1:11" ht="21" x14ac:dyDescent="0.4">
      <c r="A15" s="9"/>
      <c r="B15" s="167"/>
      <c r="C15" s="168"/>
      <c r="D15" s="168"/>
      <c r="E15" s="169"/>
      <c r="F15" s="163"/>
      <c r="G15" s="164"/>
      <c r="H15" s="165"/>
      <c r="I15" s="163"/>
      <c r="J15" s="164"/>
      <c r="K15" s="165"/>
    </row>
    <row r="16" spans="1:11" ht="21" x14ac:dyDescent="0.4">
      <c r="A16" s="9"/>
      <c r="B16" s="167"/>
      <c r="C16" s="168"/>
      <c r="D16" s="168"/>
      <c r="E16" s="169"/>
      <c r="F16" s="163"/>
      <c r="G16" s="164"/>
      <c r="H16" s="165"/>
      <c r="I16" s="163"/>
      <c r="J16" s="164"/>
      <c r="K16" s="165"/>
    </row>
    <row r="17" spans="1:11" ht="21" x14ac:dyDescent="0.4">
      <c r="A17" s="9"/>
      <c r="B17" s="170"/>
      <c r="C17" s="171"/>
      <c r="D17" s="171"/>
      <c r="E17" s="172"/>
      <c r="F17" s="163"/>
      <c r="G17" s="164"/>
      <c r="H17" s="165"/>
      <c r="I17" s="163"/>
      <c r="J17" s="164"/>
      <c r="K17" s="165"/>
    </row>
    <row r="18" spans="1:11" ht="21" x14ac:dyDescent="0.4">
      <c r="A18" s="9"/>
      <c r="B18" s="167"/>
      <c r="C18" s="168"/>
      <c r="D18" s="168"/>
      <c r="E18" s="169"/>
      <c r="F18" s="163"/>
      <c r="G18" s="164"/>
      <c r="H18" s="165"/>
      <c r="I18" s="163"/>
      <c r="J18" s="164"/>
      <c r="K18" s="165"/>
    </row>
    <row r="19" spans="1:11" ht="24" thickBot="1" x14ac:dyDescent="0.65">
      <c r="A19" s="1"/>
      <c r="B19" s="173"/>
      <c r="C19" s="174"/>
      <c r="D19" s="174"/>
      <c r="E19" s="175"/>
      <c r="F19" s="176"/>
      <c r="G19" s="177"/>
      <c r="H19" s="178"/>
      <c r="I19" s="179"/>
      <c r="J19" s="180"/>
      <c r="K19" s="181"/>
    </row>
    <row r="20" spans="1:11" ht="24" thickTop="1" x14ac:dyDescent="0.6">
      <c r="A20" s="23"/>
      <c r="B20" s="188" t="s">
        <v>34</v>
      </c>
      <c r="C20" s="189"/>
      <c r="D20" s="189"/>
      <c r="E20" s="190"/>
      <c r="F20" s="191">
        <f>F10+F11</f>
        <v>524554.39</v>
      </c>
      <c r="G20" s="192"/>
      <c r="H20" s="193"/>
      <c r="I20" s="194"/>
      <c r="J20" s="195"/>
      <c r="K20" s="196"/>
    </row>
    <row r="21" spans="1:11" ht="24" thickBot="1" x14ac:dyDescent="0.65">
      <c r="A21" s="21"/>
      <c r="B21" s="197" t="s">
        <v>35</v>
      </c>
      <c r="C21" s="198"/>
      <c r="D21" s="198"/>
      <c r="E21" s="199"/>
      <c r="F21" s="200">
        <v>524500</v>
      </c>
      <c r="G21" s="201"/>
      <c r="H21" s="202"/>
      <c r="I21" s="203"/>
      <c r="J21" s="204"/>
      <c r="K21" s="205"/>
    </row>
    <row r="22" spans="1:11" ht="24.6" thickTop="1" thickBot="1" x14ac:dyDescent="0.65">
      <c r="A22" s="22"/>
      <c r="B22" s="182" t="s">
        <v>97</v>
      </c>
      <c r="C22" s="183"/>
      <c r="D22" s="183"/>
      <c r="E22" s="183"/>
      <c r="F22" s="183"/>
      <c r="G22" s="183"/>
      <c r="H22" s="184"/>
      <c r="I22" s="185" t="s">
        <v>12</v>
      </c>
      <c r="J22" s="186"/>
      <c r="K22" s="187"/>
    </row>
    <row r="23" spans="1:11" ht="14.4" thickTop="1" x14ac:dyDescent="0.25">
      <c r="D23" s="24"/>
      <c r="G23" s="24"/>
    </row>
  </sheetData>
  <mergeCells count="51">
    <mergeCell ref="B22:H22"/>
    <mergeCell ref="I22:K22"/>
    <mergeCell ref="B20:E20"/>
    <mergeCell ref="F20:H20"/>
    <mergeCell ref="I20:K20"/>
    <mergeCell ref="B21:E21"/>
    <mergeCell ref="F21:H21"/>
    <mergeCell ref="I21:K21"/>
    <mergeCell ref="B18:E18"/>
    <mergeCell ref="F18:H18"/>
    <mergeCell ref="I18:K18"/>
    <mergeCell ref="B19:E19"/>
    <mergeCell ref="F19:H19"/>
    <mergeCell ref="I19:K19"/>
    <mergeCell ref="B16:E16"/>
    <mergeCell ref="F16:H16"/>
    <mergeCell ref="I16:K16"/>
    <mergeCell ref="B17:E17"/>
    <mergeCell ref="F17:H17"/>
    <mergeCell ref="I17:K17"/>
    <mergeCell ref="B14:E14"/>
    <mergeCell ref="F14:H14"/>
    <mergeCell ref="I14:K14"/>
    <mergeCell ref="B15:E15"/>
    <mergeCell ref="F15:H15"/>
    <mergeCell ref="I15:K15"/>
    <mergeCell ref="B12:E12"/>
    <mergeCell ref="F12:H12"/>
    <mergeCell ref="I12:K12"/>
    <mergeCell ref="B13:E13"/>
    <mergeCell ref="F13:H13"/>
    <mergeCell ref="I13:K13"/>
    <mergeCell ref="B10:E10"/>
    <mergeCell ref="F10:H10"/>
    <mergeCell ref="I10:K10"/>
    <mergeCell ref="B11:E11"/>
    <mergeCell ref="F11:H11"/>
    <mergeCell ref="I11:K11"/>
    <mergeCell ref="A7:A8"/>
    <mergeCell ref="B7:E8"/>
    <mergeCell ref="F7:H8"/>
    <mergeCell ref="I7:K8"/>
    <mergeCell ref="B9:E9"/>
    <mergeCell ref="F9:H9"/>
    <mergeCell ref="I9:K9"/>
    <mergeCell ref="A6:D6"/>
    <mergeCell ref="A1:K1"/>
    <mergeCell ref="A2:E2"/>
    <mergeCell ref="A4:E4"/>
    <mergeCell ref="A5:E5"/>
    <mergeCell ref="A3:I3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view="pageBreakPreview" topLeftCell="A4" zoomScale="130" zoomScaleNormal="100" zoomScaleSheetLayoutView="130" workbookViewId="0">
      <selection sqref="A1:L1"/>
    </sheetView>
  </sheetViews>
  <sheetFormatPr defaultColWidth="9.09765625" defaultRowHeight="14.4" x14ac:dyDescent="0.3"/>
  <cols>
    <col min="1" max="1" width="8.3984375" style="27" customWidth="1"/>
    <col min="2" max="2" width="21.09765625" style="27" customWidth="1"/>
    <col min="3" max="3" width="9.59765625" style="27" customWidth="1"/>
    <col min="4" max="4" width="12.8984375" style="27" customWidth="1"/>
    <col min="5" max="5" width="17.8984375" style="27" customWidth="1"/>
    <col min="6" max="6" width="15.69921875" style="27" customWidth="1"/>
    <col min="7" max="8" width="9.09765625" style="27"/>
    <col min="9" max="9" width="6.296875" style="27" customWidth="1"/>
    <col min="10" max="10" width="9.09765625" style="27"/>
    <col min="11" max="11" width="7.09765625" style="27" customWidth="1"/>
    <col min="12" max="12" width="0.296875" style="27" customWidth="1"/>
    <col min="13" max="13" width="9.09765625" style="27" customWidth="1"/>
    <col min="14" max="16384" width="9.09765625" style="27"/>
  </cols>
  <sheetData>
    <row r="1" spans="1:12" ht="25.8" x14ac:dyDescent="0.5">
      <c r="A1" s="132" t="s">
        <v>10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1" x14ac:dyDescent="0.4">
      <c r="A2" s="133" t="s">
        <v>52</v>
      </c>
      <c r="B2" s="133"/>
      <c r="C2" s="133"/>
      <c r="D2" s="133"/>
      <c r="E2" s="133"/>
      <c r="F2" s="3"/>
      <c r="G2" s="4"/>
      <c r="H2" s="4"/>
      <c r="I2" s="4"/>
      <c r="J2" s="38" t="s">
        <v>14</v>
      </c>
      <c r="K2" s="38"/>
      <c r="L2" s="38"/>
    </row>
    <row r="3" spans="1:12" ht="21" x14ac:dyDescent="0.4">
      <c r="A3" s="133" t="s">
        <v>53</v>
      </c>
      <c r="B3" s="133"/>
      <c r="C3" s="133"/>
      <c r="D3" s="133"/>
      <c r="E3" s="133"/>
      <c r="F3" s="133"/>
      <c r="G3" s="133"/>
      <c r="H3" s="133"/>
      <c r="I3" s="133"/>
      <c r="J3" s="4"/>
      <c r="K3" s="4"/>
      <c r="L3" s="4"/>
    </row>
    <row r="4" spans="1:12" ht="21" x14ac:dyDescent="0.4">
      <c r="A4" s="133" t="s">
        <v>38</v>
      </c>
      <c r="B4" s="133"/>
      <c r="C4" s="133"/>
      <c r="D4" s="133"/>
      <c r="E4" s="133"/>
      <c r="F4" s="47"/>
      <c r="G4" s="3"/>
      <c r="H4" s="4"/>
      <c r="I4" s="4"/>
      <c r="J4" s="4"/>
      <c r="K4" s="4"/>
      <c r="L4" s="4"/>
    </row>
    <row r="5" spans="1:12" ht="21" x14ac:dyDescent="0.4">
      <c r="A5" s="133" t="s">
        <v>36</v>
      </c>
      <c r="B5" s="133"/>
      <c r="C5" s="133"/>
      <c r="D5" s="133"/>
      <c r="E5" s="133"/>
      <c r="F5" s="47"/>
      <c r="G5" s="3"/>
      <c r="H5" s="4"/>
      <c r="I5" s="4"/>
      <c r="J5" s="4"/>
      <c r="K5" s="4"/>
      <c r="L5" s="4"/>
    </row>
    <row r="6" spans="1:12" ht="21" x14ac:dyDescent="0.4">
      <c r="A6" s="133" t="s">
        <v>41</v>
      </c>
      <c r="B6" s="133"/>
      <c r="C6" s="133"/>
      <c r="D6" s="133"/>
      <c r="E6" s="133"/>
      <c r="F6" s="47"/>
      <c r="G6" s="3"/>
      <c r="H6" s="4"/>
      <c r="I6" s="4"/>
      <c r="J6" s="4"/>
      <c r="K6" s="4"/>
      <c r="L6" s="4"/>
    </row>
    <row r="7" spans="1:12" ht="21.6" thickBot="1" x14ac:dyDescent="0.45">
      <c r="A7" s="206" t="s">
        <v>55</v>
      </c>
      <c r="B7" s="206"/>
      <c r="C7" s="206"/>
      <c r="D7" s="206"/>
      <c r="E7" s="206"/>
      <c r="F7" s="48"/>
      <c r="G7" s="26"/>
      <c r="H7" s="5"/>
      <c r="I7" s="5"/>
      <c r="J7" s="5"/>
      <c r="K7" s="5"/>
      <c r="L7" s="4"/>
    </row>
    <row r="8" spans="1:12" ht="21" customHeight="1" thickTop="1" x14ac:dyDescent="0.3">
      <c r="A8" s="134" t="s">
        <v>0</v>
      </c>
      <c r="B8" s="136" t="s">
        <v>1</v>
      </c>
      <c r="C8" s="137"/>
      <c r="D8" s="138"/>
      <c r="E8" s="210" t="s">
        <v>15</v>
      </c>
      <c r="F8" s="210" t="s">
        <v>16</v>
      </c>
      <c r="G8" s="137" t="s">
        <v>17</v>
      </c>
      <c r="H8" s="137"/>
      <c r="I8" s="138"/>
      <c r="J8" s="142" t="s">
        <v>6</v>
      </c>
      <c r="K8" s="143"/>
      <c r="L8" s="144"/>
    </row>
    <row r="9" spans="1:12" ht="21" customHeight="1" thickBot="1" x14ac:dyDescent="0.35">
      <c r="A9" s="135"/>
      <c r="B9" s="207"/>
      <c r="C9" s="208"/>
      <c r="D9" s="209"/>
      <c r="E9" s="211"/>
      <c r="F9" s="211"/>
      <c r="G9" s="140"/>
      <c r="H9" s="140"/>
      <c r="I9" s="141"/>
      <c r="J9" s="145"/>
      <c r="K9" s="146"/>
      <c r="L9" s="147"/>
    </row>
    <row r="10" spans="1:12" ht="22.2" thickTop="1" thickBot="1" x14ac:dyDescent="0.45">
      <c r="A10" s="55">
        <v>1</v>
      </c>
      <c r="B10" s="84" t="s">
        <v>56</v>
      </c>
      <c r="C10" s="83"/>
      <c r="D10" s="83"/>
      <c r="E10" s="85">
        <v>375032</v>
      </c>
      <c r="F10" s="54">
        <v>1.3090999999999999</v>
      </c>
      <c r="G10" s="212">
        <f>E10*F10</f>
        <v>490954.39119999995</v>
      </c>
      <c r="H10" s="212"/>
      <c r="I10" s="213"/>
      <c r="J10" s="154"/>
      <c r="K10" s="155"/>
      <c r="L10" s="156"/>
    </row>
    <row r="11" spans="1:12" ht="21.6" thickTop="1" x14ac:dyDescent="0.4">
      <c r="A11" s="80"/>
      <c r="B11" s="82"/>
      <c r="C11" s="83"/>
      <c r="D11" s="78"/>
      <c r="E11" s="52"/>
      <c r="F11" s="54"/>
      <c r="G11" s="164"/>
      <c r="H11" s="164"/>
      <c r="I11" s="165"/>
      <c r="J11" s="163"/>
      <c r="K11" s="164"/>
      <c r="L11" s="165"/>
    </row>
    <row r="12" spans="1:12" ht="21" x14ac:dyDescent="0.4">
      <c r="A12" s="14"/>
      <c r="B12" s="167"/>
      <c r="C12" s="168"/>
      <c r="D12" s="49"/>
      <c r="E12" s="52"/>
      <c r="F12" s="52"/>
      <c r="G12" s="164"/>
      <c r="H12" s="164"/>
      <c r="I12" s="165"/>
      <c r="J12" s="163"/>
      <c r="K12" s="164"/>
      <c r="L12" s="165"/>
    </row>
    <row r="13" spans="1:12" ht="21" x14ac:dyDescent="0.4">
      <c r="A13" s="16"/>
      <c r="B13" s="167"/>
      <c r="C13" s="168"/>
      <c r="D13" s="49"/>
      <c r="E13" s="52"/>
      <c r="F13" s="52"/>
      <c r="G13" s="164"/>
      <c r="H13" s="164"/>
      <c r="I13" s="165"/>
      <c r="J13" s="163"/>
      <c r="K13" s="164"/>
      <c r="L13" s="165"/>
    </row>
    <row r="14" spans="1:12" ht="21" x14ac:dyDescent="0.4">
      <c r="A14" s="9"/>
      <c r="B14" s="167"/>
      <c r="C14" s="168"/>
      <c r="D14" s="49"/>
      <c r="E14" s="52"/>
      <c r="F14" s="52"/>
      <c r="G14" s="164"/>
      <c r="H14" s="164"/>
      <c r="I14" s="165"/>
      <c r="J14" s="163"/>
      <c r="K14" s="164"/>
      <c r="L14" s="165"/>
    </row>
    <row r="15" spans="1:12" ht="21" x14ac:dyDescent="0.4">
      <c r="A15" s="9"/>
      <c r="B15" s="214" t="s">
        <v>18</v>
      </c>
      <c r="C15" s="215"/>
      <c r="D15" s="49"/>
      <c r="E15" s="52"/>
      <c r="F15" s="52"/>
      <c r="G15" s="164"/>
      <c r="H15" s="164"/>
      <c r="I15" s="165"/>
      <c r="J15" s="163"/>
      <c r="K15" s="164"/>
      <c r="L15" s="165"/>
    </row>
    <row r="16" spans="1:12" ht="21" x14ac:dyDescent="0.4">
      <c r="A16" s="9"/>
      <c r="B16" s="35" t="s">
        <v>19</v>
      </c>
      <c r="C16" s="51">
        <v>0</v>
      </c>
      <c r="D16" s="49"/>
      <c r="E16" s="52"/>
      <c r="F16" s="52"/>
      <c r="G16" s="164"/>
      <c r="H16" s="164"/>
      <c r="I16" s="165"/>
      <c r="J16" s="163"/>
      <c r="K16" s="164"/>
      <c r="L16" s="165"/>
    </row>
    <row r="17" spans="1:12" ht="21" x14ac:dyDescent="0.4">
      <c r="A17" s="9"/>
      <c r="B17" s="35" t="s">
        <v>20</v>
      </c>
      <c r="C17" s="51">
        <v>0</v>
      </c>
      <c r="D17" s="50"/>
      <c r="E17" s="53"/>
      <c r="F17" s="53"/>
      <c r="G17" s="164"/>
      <c r="H17" s="164"/>
      <c r="I17" s="165"/>
      <c r="J17" s="163"/>
      <c r="K17" s="164"/>
      <c r="L17" s="165"/>
    </row>
    <row r="18" spans="1:12" ht="21" x14ac:dyDescent="0.4">
      <c r="A18" s="9"/>
      <c r="B18" s="35" t="s">
        <v>21</v>
      </c>
      <c r="C18" s="51">
        <v>7</v>
      </c>
      <c r="D18" s="49"/>
      <c r="E18" s="52"/>
      <c r="F18" s="52"/>
      <c r="G18" s="164"/>
      <c r="H18" s="164"/>
      <c r="I18" s="165"/>
      <c r="J18" s="163"/>
      <c r="K18" s="164"/>
      <c r="L18" s="165"/>
    </row>
    <row r="19" spans="1:12" ht="21" x14ac:dyDescent="0.4">
      <c r="A19" s="30"/>
      <c r="B19" s="36" t="s">
        <v>22</v>
      </c>
      <c r="C19" s="51">
        <v>7</v>
      </c>
      <c r="D19" s="33"/>
      <c r="E19" s="34"/>
      <c r="F19" s="29"/>
      <c r="G19" s="218"/>
      <c r="H19" s="219"/>
      <c r="I19" s="220"/>
      <c r="J19" s="218"/>
      <c r="K19" s="219"/>
      <c r="L19" s="220"/>
    </row>
    <row r="20" spans="1:12" ht="21.6" thickBot="1" x14ac:dyDescent="0.45">
      <c r="A20" s="2"/>
      <c r="B20" s="221"/>
      <c r="C20" s="221"/>
      <c r="D20" s="221"/>
      <c r="E20" s="221"/>
      <c r="F20" s="37"/>
      <c r="G20" s="222">
        <v>490954.39</v>
      </c>
      <c r="H20" s="223"/>
      <c r="I20" s="224"/>
      <c r="J20" s="225"/>
      <c r="K20" s="225"/>
      <c r="L20" s="225"/>
    </row>
    <row r="21" spans="1:12" ht="21.6" thickTop="1" x14ac:dyDescent="0.4">
      <c r="A21" s="2"/>
      <c r="B21" s="32" t="s">
        <v>23</v>
      </c>
      <c r="C21" s="32" t="s">
        <v>25</v>
      </c>
      <c r="D21" s="32" t="s">
        <v>26</v>
      </c>
      <c r="E21" s="31"/>
      <c r="F21" s="31"/>
      <c r="G21" s="226"/>
      <c r="H21" s="226"/>
      <c r="I21" s="226"/>
      <c r="J21" s="227"/>
      <c r="K21" s="227"/>
      <c r="L21" s="227"/>
    </row>
    <row r="22" spans="1:12" ht="21.6" thickBot="1" x14ac:dyDescent="0.45">
      <c r="A22" s="2"/>
      <c r="B22" s="32" t="s">
        <v>24</v>
      </c>
      <c r="C22" s="32" t="s">
        <v>25</v>
      </c>
      <c r="D22" s="32" t="s">
        <v>27</v>
      </c>
      <c r="E22" s="217" t="s">
        <v>89</v>
      </c>
      <c r="F22" s="217"/>
      <c r="G22" s="217"/>
      <c r="H22" s="217"/>
      <c r="I22" s="217"/>
      <c r="J22" s="216" t="s">
        <v>12</v>
      </c>
      <c r="K22" s="216"/>
      <c r="L22" s="216"/>
    </row>
    <row r="23" spans="1:12" ht="15" thickTop="1" x14ac:dyDescent="0.3">
      <c r="D23" s="28"/>
      <c r="H23" s="28"/>
    </row>
  </sheetData>
  <mergeCells count="44">
    <mergeCell ref="J22:L22"/>
    <mergeCell ref="E22:I22"/>
    <mergeCell ref="G19:I19"/>
    <mergeCell ref="J19:L19"/>
    <mergeCell ref="B20:E20"/>
    <mergeCell ref="G20:I20"/>
    <mergeCell ref="J20:L20"/>
    <mergeCell ref="G21:I21"/>
    <mergeCell ref="J21:L21"/>
    <mergeCell ref="G16:I16"/>
    <mergeCell ref="J16:L16"/>
    <mergeCell ref="G17:I17"/>
    <mergeCell ref="J17:L17"/>
    <mergeCell ref="G18:I18"/>
    <mergeCell ref="J18:L18"/>
    <mergeCell ref="B14:C14"/>
    <mergeCell ref="G14:I14"/>
    <mergeCell ref="J14:L14"/>
    <mergeCell ref="B15:C15"/>
    <mergeCell ref="G15:I15"/>
    <mergeCell ref="J15:L15"/>
    <mergeCell ref="B12:C12"/>
    <mergeCell ref="G12:I12"/>
    <mergeCell ref="J12:L12"/>
    <mergeCell ref="B13:C13"/>
    <mergeCell ref="G13:I13"/>
    <mergeCell ref="J13:L13"/>
    <mergeCell ref="J8:L9"/>
    <mergeCell ref="G10:I10"/>
    <mergeCell ref="J10:L10"/>
    <mergeCell ref="G11:I11"/>
    <mergeCell ref="J11:L11"/>
    <mergeCell ref="G8:I9"/>
    <mergeCell ref="A7:E7"/>
    <mergeCell ref="A8:A9"/>
    <mergeCell ref="B8:D9"/>
    <mergeCell ref="E8:E9"/>
    <mergeCell ref="F8:F9"/>
    <mergeCell ref="A6:E6"/>
    <mergeCell ref="A1:L1"/>
    <mergeCell ref="A2:E2"/>
    <mergeCell ref="A4:E4"/>
    <mergeCell ref="A5:E5"/>
    <mergeCell ref="A3:I3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FBED-8FE7-439D-8499-BE662B67693C}">
  <dimension ref="A1:L22"/>
  <sheetViews>
    <sheetView view="pageBreakPreview" topLeftCell="A19" zoomScaleNormal="100" zoomScaleSheetLayoutView="100" workbookViewId="0">
      <selection activeCell="A2" sqref="A2:E2"/>
    </sheetView>
  </sheetViews>
  <sheetFormatPr defaultColWidth="9.09765625" defaultRowHeight="14.4" x14ac:dyDescent="0.3"/>
  <cols>
    <col min="1" max="1" width="8.3984375" style="27" customWidth="1"/>
    <col min="2" max="2" width="21.09765625" style="27" customWidth="1"/>
    <col min="3" max="3" width="9.59765625" style="27" customWidth="1"/>
    <col min="4" max="4" width="11.69921875" style="27" customWidth="1"/>
    <col min="5" max="5" width="17.8984375" style="27" customWidth="1"/>
    <col min="6" max="6" width="15.69921875" style="27" customWidth="1"/>
    <col min="7" max="8" width="9.09765625" style="27"/>
    <col min="9" max="9" width="5" style="27" customWidth="1"/>
    <col min="10" max="10" width="9.09765625" style="27"/>
    <col min="11" max="11" width="7.09765625" style="27" customWidth="1"/>
    <col min="12" max="12" width="0.296875" style="27" customWidth="1"/>
    <col min="13" max="16384" width="9.09765625" style="27"/>
  </cols>
  <sheetData>
    <row r="1" spans="1:12" ht="25.8" x14ac:dyDescent="0.5">
      <c r="A1" s="132" t="s">
        <v>10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1" x14ac:dyDescent="0.4">
      <c r="A2" s="133" t="s">
        <v>52</v>
      </c>
      <c r="B2" s="133"/>
      <c r="C2" s="133"/>
      <c r="D2" s="133"/>
      <c r="E2" s="133"/>
      <c r="F2" s="121"/>
      <c r="G2" s="3"/>
      <c r="H2" s="4"/>
      <c r="I2" s="4"/>
      <c r="J2" s="38" t="s">
        <v>93</v>
      </c>
      <c r="K2" s="38"/>
      <c r="L2" s="38"/>
    </row>
    <row r="3" spans="1:12" ht="21" x14ac:dyDescent="0.4">
      <c r="A3" s="133" t="s">
        <v>92</v>
      </c>
      <c r="B3" s="133"/>
      <c r="C3" s="133"/>
      <c r="D3" s="133"/>
      <c r="E3" s="133"/>
      <c r="F3" s="133"/>
      <c r="G3" s="133"/>
      <c r="H3" s="4"/>
      <c r="I3" s="4"/>
      <c r="J3" s="4"/>
      <c r="K3" s="4"/>
      <c r="L3" s="4"/>
    </row>
    <row r="4" spans="1:12" ht="21" x14ac:dyDescent="0.4">
      <c r="A4" s="133" t="s">
        <v>38</v>
      </c>
      <c r="B4" s="133"/>
      <c r="C4" s="133"/>
      <c r="D4" s="133"/>
      <c r="E4" s="133"/>
      <c r="F4" s="121"/>
      <c r="G4" s="3"/>
      <c r="H4" s="4"/>
      <c r="I4" s="4"/>
      <c r="J4" s="4"/>
      <c r="K4" s="4"/>
      <c r="L4" s="4"/>
    </row>
    <row r="5" spans="1:12" ht="21" x14ac:dyDescent="0.4">
      <c r="A5" s="133" t="s">
        <v>36</v>
      </c>
      <c r="B5" s="133"/>
      <c r="C5" s="133"/>
      <c r="D5" s="133"/>
      <c r="E5" s="133"/>
      <c r="F5" s="121"/>
      <c r="G5" s="3"/>
      <c r="H5" s="4"/>
      <c r="I5" s="4"/>
      <c r="J5" s="4"/>
      <c r="K5" s="4"/>
      <c r="L5" s="4"/>
    </row>
    <row r="6" spans="1:12" ht="21" x14ac:dyDescent="0.4">
      <c r="A6" s="133" t="s">
        <v>41</v>
      </c>
      <c r="B6" s="133"/>
      <c r="C6" s="133"/>
      <c r="D6" s="133"/>
      <c r="E6" s="133"/>
      <c r="F6" s="121"/>
      <c r="G6" s="3"/>
      <c r="H6" s="4"/>
      <c r="I6" s="4"/>
      <c r="J6" s="4"/>
      <c r="K6" s="4"/>
      <c r="L6" s="4"/>
    </row>
    <row r="7" spans="1:12" ht="21.6" thickBot="1" x14ac:dyDescent="0.45">
      <c r="A7" s="206" t="s">
        <v>98</v>
      </c>
      <c r="B7" s="206"/>
      <c r="C7" s="206"/>
      <c r="D7" s="206"/>
      <c r="E7" s="206"/>
      <c r="F7" s="120"/>
      <c r="G7" s="26"/>
      <c r="H7" s="5"/>
      <c r="I7" s="5"/>
      <c r="J7" s="5"/>
      <c r="K7" s="5"/>
      <c r="L7" s="4"/>
    </row>
    <row r="8" spans="1:12" ht="21" customHeight="1" thickTop="1" x14ac:dyDescent="0.3">
      <c r="A8" s="134" t="s">
        <v>0</v>
      </c>
      <c r="B8" s="136" t="s">
        <v>1</v>
      </c>
      <c r="C8" s="137"/>
      <c r="D8" s="138"/>
      <c r="E8" s="210" t="s">
        <v>15</v>
      </c>
      <c r="F8" s="210" t="s">
        <v>91</v>
      </c>
      <c r="G8" s="137" t="s">
        <v>17</v>
      </c>
      <c r="H8" s="137"/>
      <c r="I8" s="138"/>
      <c r="J8" s="142" t="s">
        <v>6</v>
      </c>
      <c r="K8" s="143"/>
      <c r="L8" s="144"/>
    </row>
    <row r="9" spans="1:12" ht="21" customHeight="1" thickBot="1" x14ac:dyDescent="0.35">
      <c r="A9" s="135"/>
      <c r="B9" s="207"/>
      <c r="C9" s="208"/>
      <c r="D9" s="209"/>
      <c r="E9" s="211"/>
      <c r="F9" s="211"/>
      <c r="G9" s="140"/>
      <c r="H9" s="140"/>
      <c r="I9" s="141"/>
      <c r="J9" s="145"/>
      <c r="K9" s="146"/>
      <c r="L9" s="147"/>
    </row>
    <row r="10" spans="1:12" ht="21.6" thickTop="1" x14ac:dyDescent="0.4">
      <c r="A10" s="55">
        <v>2</v>
      </c>
      <c r="B10" s="84" t="s">
        <v>90</v>
      </c>
      <c r="C10" s="83"/>
      <c r="D10" s="83"/>
      <c r="E10" s="130"/>
      <c r="F10" s="129"/>
      <c r="G10" s="212"/>
      <c r="H10" s="212"/>
      <c r="I10" s="213"/>
      <c r="J10" s="154"/>
      <c r="K10" s="155"/>
      <c r="L10" s="156"/>
    </row>
    <row r="11" spans="1:12" ht="21" x14ac:dyDescent="0.4">
      <c r="A11" s="128"/>
      <c r="B11" s="157" t="s">
        <v>94</v>
      </c>
      <c r="C11" s="228"/>
      <c r="D11" s="229"/>
      <c r="E11" s="127">
        <v>31401.87</v>
      </c>
      <c r="F11" s="53">
        <v>2198.13</v>
      </c>
      <c r="G11" s="160">
        <v>33600</v>
      </c>
      <c r="H11" s="161"/>
      <c r="I11" s="162"/>
      <c r="J11" s="163"/>
      <c r="K11" s="164"/>
      <c r="L11" s="119"/>
    </row>
    <row r="12" spans="1:12" ht="21" x14ac:dyDescent="0.4">
      <c r="A12" s="80"/>
      <c r="B12" s="166" t="s">
        <v>95</v>
      </c>
      <c r="C12" s="158"/>
      <c r="D12" s="159"/>
      <c r="E12" s="53"/>
      <c r="F12" s="126"/>
      <c r="G12" s="161"/>
      <c r="H12" s="161"/>
      <c r="I12" s="162"/>
      <c r="J12" s="163"/>
      <c r="K12" s="164"/>
      <c r="L12" s="165"/>
    </row>
    <row r="13" spans="1:12" ht="21" x14ac:dyDescent="0.4">
      <c r="A13" s="16"/>
      <c r="B13" s="166"/>
      <c r="C13" s="158"/>
      <c r="D13" s="159"/>
      <c r="E13" s="53"/>
      <c r="F13" s="53"/>
      <c r="G13" s="161"/>
      <c r="H13" s="161"/>
      <c r="I13" s="162"/>
      <c r="J13" s="163"/>
      <c r="K13" s="164"/>
      <c r="L13" s="165"/>
    </row>
    <row r="14" spans="1:12" ht="21" x14ac:dyDescent="0.4">
      <c r="A14" s="9"/>
      <c r="B14" s="214" t="s">
        <v>18</v>
      </c>
      <c r="C14" s="215"/>
      <c r="D14" s="117"/>
      <c r="E14" s="52"/>
      <c r="F14" s="52"/>
      <c r="G14" s="164"/>
      <c r="H14" s="164"/>
      <c r="I14" s="165"/>
      <c r="J14" s="163"/>
      <c r="K14" s="164"/>
      <c r="L14" s="165"/>
    </row>
    <row r="15" spans="1:12" ht="21" x14ac:dyDescent="0.4">
      <c r="A15" s="9"/>
      <c r="B15" s="35" t="s">
        <v>19</v>
      </c>
      <c r="C15" s="122">
        <v>0</v>
      </c>
      <c r="D15" s="117"/>
      <c r="E15" s="52"/>
      <c r="F15" s="52"/>
      <c r="G15" s="164"/>
      <c r="H15" s="164"/>
      <c r="I15" s="165"/>
      <c r="J15" s="163"/>
      <c r="K15" s="164"/>
      <c r="L15" s="165"/>
    </row>
    <row r="16" spans="1:12" ht="21" x14ac:dyDescent="0.4">
      <c r="A16" s="9"/>
      <c r="B16" s="35" t="s">
        <v>20</v>
      </c>
      <c r="C16" s="122">
        <v>0</v>
      </c>
      <c r="D16" s="118"/>
      <c r="E16" s="53"/>
      <c r="F16" s="53"/>
      <c r="G16" s="164"/>
      <c r="H16" s="164"/>
      <c r="I16" s="165"/>
      <c r="J16" s="163"/>
      <c r="K16" s="164"/>
      <c r="L16" s="165"/>
    </row>
    <row r="17" spans="1:12" ht="21" x14ac:dyDescent="0.4">
      <c r="A17" s="9"/>
      <c r="B17" s="35" t="s">
        <v>21</v>
      </c>
      <c r="C17" s="122">
        <v>7</v>
      </c>
      <c r="D17" s="117"/>
      <c r="E17" s="52"/>
      <c r="F17" s="52"/>
      <c r="G17" s="164"/>
      <c r="H17" s="164"/>
      <c r="I17" s="165"/>
      <c r="J17" s="163"/>
      <c r="K17" s="164"/>
      <c r="L17" s="165"/>
    </row>
    <row r="18" spans="1:12" ht="21" x14ac:dyDescent="0.4">
      <c r="A18" s="30"/>
      <c r="B18" s="36" t="s">
        <v>22</v>
      </c>
      <c r="C18" s="122">
        <v>7</v>
      </c>
      <c r="D18" s="33"/>
      <c r="E18" s="34"/>
      <c r="F18" s="29"/>
      <c r="G18" s="218"/>
      <c r="H18" s="219"/>
      <c r="I18" s="220"/>
      <c r="J18" s="218"/>
      <c r="K18" s="219"/>
      <c r="L18" s="220"/>
    </row>
    <row r="19" spans="1:12" ht="21.6" thickBot="1" x14ac:dyDescent="0.45">
      <c r="A19" s="2"/>
      <c r="B19" s="221"/>
      <c r="C19" s="221"/>
      <c r="D19" s="221"/>
      <c r="E19" s="221"/>
      <c r="F19" s="37"/>
      <c r="G19" s="222">
        <v>33600</v>
      </c>
      <c r="H19" s="223"/>
      <c r="I19" s="224"/>
      <c r="J19" s="225"/>
      <c r="K19" s="225"/>
      <c r="L19" s="225"/>
    </row>
    <row r="20" spans="1:12" ht="21.6" thickTop="1" x14ac:dyDescent="0.4">
      <c r="A20" s="2"/>
      <c r="B20" s="32" t="s">
        <v>23</v>
      </c>
      <c r="C20" s="32" t="s">
        <v>25</v>
      </c>
      <c r="D20" s="32" t="s">
        <v>26</v>
      </c>
      <c r="E20" s="31"/>
      <c r="F20" s="31"/>
      <c r="G20" s="226"/>
      <c r="H20" s="226"/>
      <c r="I20" s="226"/>
      <c r="J20" s="227"/>
      <c r="K20" s="227"/>
      <c r="L20" s="227"/>
    </row>
    <row r="21" spans="1:12" ht="21.6" thickBot="1" x14ac:dyDescent="0.45">
      <c r="A21" s="2"/>
      <c r="B21" s="32" t="s">
        <v>24</v>
      </c>
      <c r="C21" s="32" t="s">
        <v>25</v>
      </c>
      <c r="D21" s="32" t="s">
        <v>27</v>
      </c>
      <c r="E21" s="217" t="s">
        <v>96</v>
      </c>
      <c r="F21" s="217"/>
      <c r="G21" s="217"/>
      <c r="H21" s="217"/>
      <c r="I21" s="217"/>
      <c r="J21" s="216" t="s">
        <v>12</v>
      </c>
      <c r="K21" s="216"/>
      <c r="L21" s="216"/>
    </row>
    <row r="22" spans="1:12" ht="15" thickTop="1" x14ac:dyDescent="0.3">
      <c r="D22" s="28"/>
      <c r="H22" s="28"/>
    </row>
  </sheetData>
  <mergeCells count="42">
    <mergeCell ref="G20:I20"/>
    <mergeCell ref="J20:L20"/>
    <mergeCell ref="E21:I21"/>
    <mergeCell ref="J21:L21"/>
    <mergeCell ref="G17:I17"/>
    <mergeCell ref="J17:L17"/>
    <mergeCell ref="G18:I18"/>
    <mergeCell ref="J18:L18"/>
    <mergeCell ref="B19:E19"/>
    <mergeCell ref="G19:I19"/>
    <mergeCell ref="J19:L19"/>
    <mergeCell ref="G16:I16"/>
    <mergeCell ref="J16:L16"/>
    <mergeCell ref="G13:I13"/>
    <mergeCell ref="J13:L13"/>
    <mergeCell ref="B14:C14"/>
    <mergeCell ref="G14:I14"/>
    <mergeCell ref="J14:L14"/>
    <mergeCell ref="G15:I15"/>
    <mergeCell ref="J15:L15"/>
    <mergeCell ref="B13:D13"/>
    <mergeCell ref="G12:I12"/>
    <mergeCell ref="A1:L1"/>
    <mergeCell ref="A2:E2"/>
    <mergeCell ref="A3:G3"/>
    <mergeCell ref="A4:E4"/>
    <mergeCell ref="A5:E5"/>
    <mergeCell ref="B11:D11"/>
    <mergeCell ref="G11:I11"/>
    <mergeCell ref="J11:K11"/>
    <mergeCell ref="A6:E6"/>
    <mergeCell ref="B12:D12"/>
    <mergeCell ref="A7:E7"/>
    <mergeCell ref="A8:A9"/>
    <mergeCell ref="B8:D9"/>
    <mergeCell ref="E8:E9"/>
    <mergeCell ref="J12:L12"/>
    <mergeCell ref="F8:F9"/>
    <mergeCell ref="G8:I9"/>
    <mergeCell ref="J8:L9"/>
    <mergeCell ref="G10:I10"/>
    <mergeCell ref="J10:L10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4"/>
  <sheetViews>
    <sheetView view="pageBreakPreview" zoomScaleNormal="100" zoomScaleSheetLayoutView="100" workbookViewId="0">
      <selection activeCell="I9" sqref="I9:J9"/>
    </sheetView>
  </sheetViews>
  <sheetFormatPr defaultColWidth="9.09765625" defaultRowHeight="14.4" x14ac:dyDescent="0.3"/>
  <cols>
    <col min="1" max="1" width="5.69921875" style="27" customWidth="1"/>
    <col min="2" max="2" width="38.5" style="27" customWidth="1"/>
    <col min="3" max="3" width="8.69921875" style="27" customWidth="1"/>
    <col min="4" max="4" width="8.59765625" style="27" customWidth="1"/>
    <col min="5" max="5" width="11.69921875" style="27" customWidth="1"/>
    <col min="6" max="7" width="11.09765625" style="27" customWidth="1"/>
    <col min="8" max="8" width="11.296875" style="27" customWidth="1"/>
    <col min="9" max="9" width="9.09765625" style="27"/>
    <col min="10" max="10" width="7.5" style="27" customWidth="1"/>
    <col min="11" max="16384" width="9.09765625" style="27"/>
  </cols>
  <sheetData>
    <row r="1" spans="1:10" ht="18" x14ac:dyDescent="0.35">
      <c r="A1" s="43"/>
      <c r="B1" s="43"/>
      <c r="C1" s="43"/>
      <c r="D1" s="267" t="s">
        <v>28</v>
      </c>
      <c r="E1" s="267"/>
      <c r="F1" s="43"/>
      <c r="G1" s="43"/>
      <c r="H1" s="43"/>
      <c r="I1" s="43"/>
      <c r="J1" s="43"/>
    </row>
    <row r="2" spans="1:10" ht="18" x14ac:dyDescent="0.35">
      <c r="A2" s="254" t="s">
        <v>29</v>
      </c>
      <c r="B2" s="254"/>
      <c r="C2" s="39"/>
      <c r="D2" s="39"/>
      <c r="E2" s="39"/>
      <c r="F2" s="40"/>
      <c r="G2" s="41"/>
      <c r="H2" s="41"/>
      <c r="I2" s="41"/>
      <c r="J2" s="44" t="s">
        <v>13</v>
      </c>
    </row>
    <row r="3" spans="1:10" ht="18" x14ac:dyDescent="0.35">
      <c r="A3" s="255" t="s">
        <v>9</v>
      </c>
      <c r="B3" s="255"/>
      <c r="C3" s="46"/>
      <c r="D3" s="255" t="s">
        <v>30</v>
      </c>
      <c r="E3" s="255"/>
      <c r="F3" s="46"/>
      <c r="G3" s="46"/>
      <c r="H3" s="42"/>
      <c r="I3" s="43"/>
      <c r="J3" s="43"/>
    </row>
    <row r="4" spans="1:10" ht="21" x14ac:dyDescent="0.4">
      <c r="A4" s="241" t="s">
        <v>0</v>
      </c>
      <c r="B4" s="240" t="s">
        <v>1</v>
      </c>
      <c r="C4" s="240" t="s">
        <v>2</v>
      </c>
      <c r="D4" s="241" t="s">
        <v>3</v>
      </c>
      <c r="E4" s="253" t="s">
        <v>4</v>
      </c>
      <c r="F4" s="253"/>
      <c r="G4" s="240" t="s">
        <v>5</v>
      </c>
      <c r="H4" s="240"/>
      <c r="I4" s="250" t="s">
        <v>31</v>
      </c>
      <c r="J4" s="251"/>
    </row>
    <row r="5" spans="1:10" ht="18.75" customHeight="1" x14ac:dyDescent="0.35">
      <c r="A5" s="237"/>
      <c r="B5" s="239"/>
      <c r="C5" s="240"/>
      <c r="D5" s="241"/>
      <c r="E5" s="45" t="s">
        <v>7</v>
      </c>
      <c r="F5" s="45" t="s">
        <v>8</v>
      </c>
      <c r="G5" s="45" t="s">
        <v>7</v>
      </c>
      <c r="H5" s="45" t="s">
        <v>8</v>
      </c>
      <c r="I5" s="245" t="s">
        <v>32</v>
      </c>
      <c r="J5" s="246"/>
    </row>
    <row r="6" spans="1:10" ht="21" x14ac:dyDescent="0.4">
      <c r="A6" s="6">
        <v>1</v>
      </c>
      <c r="B6" s="56" t="s">
        <v>56</v>
      </c>
      <c r="C6" s="7"/>
      <c r="D6" s="7"/>
      <c r="E6" s="8"/>
      <c r="F6" s="8"/>
      <c r="G6" s="8"/>
      <c r="H6" s="8"/>
      <c r="I6" s="252"/>
      <c r="J6" s="252"/>
    </row>
    <row r="7" spans="1:10" ht="21" x14ac:dyDescent="0.4">
      <c r="A7" s="9">
        <v>1.1000000000000001</v>
      </c>
      <c r="B7" s="66" t="s">
        <v>42</v>
      </c>
      <c r="C7" s="67"/>
      <c r="D7" s="67"/>
      <c r="E7" s="68"/>
      <c r="F7" s="68"/>
      <c r="G7" s="69"/>
      <c r="H7" s="70"/>
      <c r="I7" s="269">
        <v>22130</v>
      </c>
      <c r="J7" s="269"/>
    </row>
    <row r="8" spans="1:10" ht="21" x14ac:dyDescent="0.4">
      <c r="A8" s="14">
        <v>1.2</v>
      </c>
      <c r="B8" s="71" t="s">
        <v>57</v>
      </c>
      <c r="C8" s="67"/>
      <c r="D8" s="67"/>
      <c r="E8" s="68"/>
      <c r="F8" s="68"/>
      <c r="G8" s="72"/>
      <c r="H8" s="73"/>
      <c r="I8" s="261">
        <v>317742</v>
      </c>
      <c r="J8" s="261"/>
    </row>
    <row r="9" spans="1:10" ht="21" x14ac:dyDescent="0.3">
      <c r="A9" s="14">
        <v>1.3</v>
      </c>
      <c r="B9" s="74" t="s">
        <v>43</v>
      </c>
      <c r="C9" s="67"/>
      <c r="D9" s="67"/>
      <c r="E9" s="68"/>
      <c r="F9" s="68"/>
      <c r="G9" s="72"/>
      <c r="H9" s="73"/>
      <c r="I9" s="265">
        <v>35160</v>
      </c>
      <c r="J9" s="266"/>
    </row>
    <row r="10" spans="1:10" ht="21" x14ac:dyDescent="0.3">
      <c r="A10" s="14"/>
      <c r="B10" s="74"/>
      <c r="C10" s="67"/>
      <c r="D10" s="67"/>
      <c r="E10" s="72"/>
      <c r="F10" s="73"/>
      <c r="G10" s="72"/>
      <c r="H10" s="73"/>
      <c r="I10" s="268"/>
      <c r="J10" s="268"/>
    </row>
    <row r="11" spans="1:10" ht="21" x14ac:dyDescent="0.3">
      <c r="A11" s="16"/>
      <c r="B11" s="66"/>
      <c r="C11" s="75"/>
      <c r="D11" s="67"/>
      <c r="E11" s="68"/>
      <c r="F11" s="68"/>
      <c r="G11" s="76"/>
      <c r="H11" s="72"/>
      <c r="I11" s="264"/>
      <c r="J11" s="264"/>
    </row>
    <row r="12" spans="1:10" ht="21" x14ac:dyDescent="0.3">
      <c r="A12" s="9"/>
      <c r="B12" s="66"/>
      <c r="C12" s="75"/>
      <c r="D12" s="67"/>
      <c r="E12" s="68"/>
      <c r="F12" s="68"/>
      <c r="G12" s="262" t="s">
        <v>44</v>
      </c>
      <c r="H12" s="263"/>
      <c r="I12" s="270">
        <f>SUM(I7:I11)</f>
        <v>375032</v>
      </c>
      <c r="J12" s="270"/>
    </row>
    <row r="13" spans="1:10" ht="21" x14ac:dyDescent="0.3">
      <c r="A13" s="9"/>
      <c r="B13" s="74"/>
      <c r="C13" s="75"/>
      <c r="D13" s="67"/>
      <c r="E13" s="108"/>
      <c r="F13" s="108"/>
      <c r="G13" s="68"/>
      <c r="H13" s="68"/>
      <c r="I13" s="264"/>
      <c r="J13" s="264"/>
    </row>
    <row r="14" spans="1:10" ht="21" x14ac:dyDescent="0.3">
      <c r="A14" s="9"/>
      <c r="B14" s="56"/>
      <c r="C14" s="75"/>
      <c r="D14" s="75"/>
      <c r="E14" s="77"/>
      <c r="F14" s="77"/>
      <c r="G14" s="73"/>
      <c r="H14" s="72"/>
      <c r="I14" s="232"/>
      <c r="J14" s="233"/>
    </row>
    <row r="15" spans="1:10" ht="21" x14ac:dyDescent="0.4">
      <c r="A15" s="9"/>
      <c r="B15" s="66"/>
      <c r="C15" s="19"/>
      <c r="D15" s="11"/>
      <c r="E15" s="61"/>
      <c r="F15" s="61"/>
      <c r="G15" s="69"/>
      <c r="H15" s="70"/>
      <c r="I15" s="269"/>
      <c r="J15" s="269"/>
    </row>
    <row r="16" spans="1:10" ht="21" x14ac:dyDescent="0.4">
      <c r="A16" s="9"/>
      <c r="B16" s="71"/>
      <c r="C16" s="19"/>
      <c r="D16" s="11"/>
      <c r="E16" s="61"/>
      <c r="F16" s="61"/>
      <c r="G16" s="72"/>
      <c r="H16" s="73"/>
      <c r="I16" s="261"/>
      <c r="J16" s="261"/>
    </row>
    <row r="17" spans="1:10" ht="21" x14ac:dyDescent="0.4">
      <c r="A17" s="9"/>
      <c r="B17" s="71"/>
      <c r="C17" s="19"/>
      <c r="D17" s="15"/>
      <c r="E17" s="17"/>
      <c r="F17" s="17"/>
      <c r="G17" s="72"/>
      <c r="H17" s="73"/>
      <c r="I17" s="265"/>
      <c r="J17" s="266"/>
    </row>
    <row r="18" spans="1:10" ht="21" x14ac:dyDescent="0.4">
      <c r="A18" s="9"/>
      <c r="B18" s="71"/>
      <c r="C18" s="19"/>
      <c r="D18" s="11"/>
      <c r="E18" s="17"/>
      <c r="F18" s="17"/>
      <c r="G18" s="72"/>
      <c r="H18" s="73"/>
      <c r="I18" s="261"/>
      <c r="J18" s="261"/>
    </row>
    <row r="19" spans="1:10" ht="21" x14ac:dyDescent="0.4">
      <c r="A19" s="9"/>
      <c r="B19" s="71"/>
      <c r="C19" s="19"/>
      <c r="D19" s="11"/>
      <c r="E19" s="17"/>
      <c r="F19" s="17"/>
      <c r="G19" s="72"/>
      <c r="H19" s="73"/>
      <c r="I19" s="265"/>
      <c r="J19" s="266"/>
    </row>
    <row r="20" spans="1:10" ht="21" x14ac:dyDescent="0.4">
      <c r="A20" s="9"/>
      <c r="B20" s="74"/>
      <c r="C20" s="19"/>
      <c r="D20" s="11"/>
      <c r="E20" s="17"/>
      <c r="F20" s="17"/>
      <c r="G20" s="72"/>
      <c r="H20" s="73"/>
      <c r="I20" s="268"/>
      <c r="J20" s="268"/>
    </row>
    <row r="21" spans="1:10" ht="21" x14ac:dyDescent="0.4">
      <c r="A21" s="9"/>
      <c r="B21" s="66"/>
      <c r="C21" s="19"/>
      <c r="D21" s="11"/>
      <c r="E21" s="17"/>
      <c r="F21" s="17"/>
      <c r="G21" s="76"/>
      <c r="H21" s="72"/>
      <c r="I21" s="264"/>
      <c r="J21" s="264"/>
    </row>
    <row r="22" spans="1:10" ht="21" x14ac:dyDescent="0.4">
      <c r="A22" s="16"/>
      <c r="B22" s="18"/>
      <c r="C22" s="19"/>
      <c r="D22" s="11"/>
      <c r="E22" s="13"/>
      <c r="F22" s="13"/>
      <c r="G22" s="12"/>
      <c r="H22" s="12"/>
      <c r="I22" s="231"/>
      <c r="J22" s="231"/>
    </row>
    <row r="23" spans="1:10" ht="21" x14ac:dyDescent="0.4">
      <c r="A23" s="16"/>
      <c r="B23" s="18"/>
      <c r="C23" s="19"/>
      <c r="D23" s="11"/>
      <c r="E23" s="13"/>
      <c r="F23" s="13"/>
      <c r="G23" s="12"/>
      <c r="H23" s="12"/>
      <c r="I23" s="231"/>
      <c r="J23" s="231"/>
    </row>
    <row r="24" spans="1:10" ht="21" x14ac:dyDescent="0.4">
      <c r="A24" s="16"/>
      <c r="B24" s="18"/>
      <c r="C24" s="19"/>
      <c r="D24" s="11"/>
      <c r="E24" s="13"/>
      <c r="F24" s="13"/>
      <c r="G24" s="12"/>
      <c r="H24" s="12"/>
      <c r="I24" s="231"/>
      <c r="J24" s="231"/>
    </row>
    <row r="25" spans="1:10" ht="21" x14ac:dyDescent="0.4">
      <c r="A25" s="16"/>
      <c r="B25" s="18"/>
      <c r="C25" s="19"/>
      <c r="D25" s="11"/>
      <c r="E25" s="86"/>
      <c r="F25" s="86"/>
      <c r="G25" s="12"/>
      <c r="H25" s="12"/>
      <c r="I25" s="231"/>
      <c r="J25" s="231"/>
    </row>
    <row r="26" spans="1:10" ht="21" x14ac:dyDescent="0.4">
      <c r="A26" s="30"/>
      <c r="B26" s="62"/>
      <c r="C26" s="63"/>
      <c r="D26" s="64"/>
      <c r="E26" s="65"/>
      <c r="F26" s="65"/>
      <c r="G26" s="65"/>
      <c r="H26" s="65"/>
      <c r="I26" s="220"/>
      <c r="J26" s="230"/>
    </row>
    <row r="27" spans="1:10" ht="18" x14ac:dyDescent="0.35">
      <c r="A27" s="254" t="s">
        <v>29</v>
      </c>
      <c r="B27" s="254"/>
      <c r="C27" s="79"/>
      <c r="D27" s="79"/>
      <c r="E27" s="79"/>
      <c r="F27" s="40"/>
      <c r="G27" s="41"/>
      <c r="H27" s="41"/>
      <c r="I27" s="41"/>
      <c r="J27" s="44" t="s">
        <v>13</v>
      </c>
    </row>
    <row r="28" spans="1:10" ht="18" x14ac:dyDescent="0.35">
      <c r="A28" s="255" t="s">
        <v>9</v>
      </c>
      <c r="B28" s="255"/>
      <c r="C28" s="46"/>
      <c r="D28" s="255" t="s">
        <v>30</v>
      </c>
      <c r="E28" s="255"/>
      <c r="F28" s="46"/>
      <c r="G28" s="46"/>
      <c r="H28" s="42"/>
      <c r="I28" s="43"/>
      <c r="J28" s="43"/>
    </row>
    <row r="29" spans="1:10" ht="21" x14ac:dyDescent="0.4">
      <c r="A29" s="241" t="s">
        <v>0</v>
      </c>
      <c r="B29" s="240" t="s">
        <v>1</v>
      </c>
      <c r="C29" s="240" t="s">
        <v>2</v>
      </c>
      <c r="D29" s="241" t="s">
        <v>3</v>
      </c>
      <c r="E29" s="253" t="s">
        <v>4</v>
      </c>
      <c r="F29" s="253"/>
      <c r="G29" s="240" t="s">
        <v>5</v>
      </c>
      <c r="H29" s="240"/>
      <c r="I29" s="250" t="s">
        <v>31</v>
      </c>
      <c r="J29" s="251"/>
    </row>
    <row r="30" spans="1:10" ht="21" x14ac:dyDescent="0.35">
      <c r="A30" s="237"/>
      <c r="B30" s="239"/>
      <c r="C30" s="240"/>
      <c r="D30" s="241"/>
      <c r="E30" s="45" t="s">
        <v>7</v>
      </c>
      <c r="F30" s="45" t="s">
        <v>8</v>
      </c>
      <c r="G30" s="45" t="s">
        <v>7</v>
      </c>
      <c r="H30" s="45" t="s">
        <v>8</v>
      </c>
      <c r="I30" s="245" t="s">
        <v>32</v>
      </c>
      <c r="J30" s="246"/>
    </row>
    <row r="31" spans="1:10" ht="21" x14ac:dyDescent="0.4">
      <c r="A31" s="90">
        <v>1.1000000000000001</v>
      </c>
      <c r="B31" s="56" t="s">
        <v>42</v>
      </c>
      <c r="C31" s="7"/>
      <c r="D31" s="7"/>
      <c r="E31" s="8"/>
      <c r="F31" s="8"/>
      <c r="G31" s="8"/>
      <c r="H31" s="8"/>
      <c r="I31" s="252"/>
      <c r="J31" s="252"/>
    </row>
    <row r="32" spans="1:10" ht="42" x14ac:dyDescent="0.3">
      <c r="A32" s="9"/>
      <c r="B32" s="74" t="s">
        <v>58</v>
      </c>
      <c r="C32" s="67">
        <v>58</v>
      </c>
      <c r="D32" s="67" t="s">
        <v>48</v>
      </c>
      <c r="E32" s="68" t="s">
        <v>68</v>
      </c>
      <c r="F32" s="68" t="s">
        <v>68</v>
      </c>
      <c r="G32" s="72">
        <v>100</v>
      </c>
      <c r="H32" s="73">
        <f>C32*G32</f>
        <v>5800</v>
      </c>
      <c r="I32" s="232">
        <v>5800</v>
      </c>
      <c r="J32" s="233"/>
    </row>
    <row r="33" spans="1:10" ht="21" x14ac:dyDescent="0.3">
      <c r="A33" s="14"/>
      <c r="B33" s="66" t="s">
        <v>59</v>
      </c>
      <c r="C33" s="67">
        <v>10</v>
      </c>
      <c r="D33" s="67" t="s">
        <v>49</v>
      </c>
      <c r="E33" s="68" t="s">
        <v>68</v>
      </c>
      <c r="F33" s="68" t="s">
        <v>68</v>
      </c>
      <c r="G33" s="72">
        <v>500</v>
      </c>
      <c r="H33" s="73">
        <f t="shared" ref="H33:H41" si="0">C33*G33</f>
        <v>5000</v>
      </c>
      <c r="I33" s="232">
        <v>5000</v>
      </c>
      <c r="J33" s="233"/>
    </row>
    <row r="34" spans="1:10" ht="21" x14ac:dyDescent="0.3">
      <c r="A34" s="14"/>
      <c r="B34" s="66" t="s">
        <v>60</v>
      </c>
      <c r="C34" s="67">
        <v>1</v>
      </c>
      <c r="D34" s="67" t="s">
        <v>45</v>
      </c>
      <c r="E34" s="68" t="s">
        <v>68</v>
      </c>
      <c r="F34" s="68" t="s">
        <v>68</v>
      </c>
      <c r="G34" s="72">
        <v>1000</v>
      </c>
      <c r="H34" s="73">
        <f t="shared" si="0"/>
        <v>1000</v>
      </c>
      <c r="I34" s="232">
        <v>1000</v>
      </c>
      <c r="J34" s="233"/>
    </row>
    <row r="35" spans="1:10" ht="21" x14ac:dyDescent="0.3">
      <c r="A35" s="14"/>
      <c r="B35" s="66" t="s">
        <v>61</v>
      </c>
      <c r="C35" s="67">
        <v>9</v>
      </c>
      <c r="D35" s="67" t="s">
        <v>45</v>
      </c>
      <c r="E35" s="68" t="s">
        <v>68</v>
      </c>
      <c r="F35" s="68" t="s">
        <v>68</v>
      </c>
      <c r="G35" s="72">
        <v>50</v>
      </c>
      <c r="H35" s="73">
        <f t="shared" si="0"/>
        <v>450</v>
      </c>
      <c r="I35" s="232">
        <v>450</v>
      </c>
      <c r="J35" s="233"/>
    </row>
    <row r="36" spans="1:10" ht="21" x14ac:dyDescent="0.3">
      <c r="A36" s="14"/>
      <c r="B36" s="66" t="s">
        <v>62</v>
      </c>
      <c r="C36" s="67">
        <v>72</v>
      </c>
      <c r="D36" s="67" t="s">
        <v>48</v>
      </c>
      <c r="E36" s="68" t="s">
        <v>68</v>
      </c>
      <c r="F36" s="68" t="s">
        <v>68</v>
      </c>
      <c r="G36" s="72">
        <v>25</v>
      </c>
      <c r="H36" s="73">
        <f t="shared" si="0"/>
        <v>1800</v>
      </c>
      <c r="I36" s="232">
        <v>1800</v>
      </c>
      <c r="J36" s="233"/>
    </row>
    <row r="37" spans="1:10" ht="21" x14ac:dyDescent="0.3">
      <c r="A37" s="14"/>
      <c r="B37" s="71" t="s">
        <v>63</v>
      </c>
      <c r="C37" s="67">
        <v>72</v>
      </c>
      <c r="D37" s="67" t="s">
        <v>48</v>
      </c>
      <c r="E37" s="68" t="s">
        <v>68</v>
      </c>
      <c r="F37" s="68" t="s">
        <v>68</v>
      </c>
      <c r="G37" s="72">
        <v>15</v>
      </c>
      <c r="H37" s="73">
        <f t="shared" si="0"/>
        <v>1080</v>
      </c>
      <c r="I37" s="232">
        <v>1080</v>
      </c>
      <c r="J37" s="233"/>
    </row>
    <row r="38" spans="1:10" ht="21" x14ac:dyDescent="0.3">
      <c r="A38" s="16"/>
      <c r="B38" s="71" t="s">
        <v>64</v>
      </c>
      <c r="C38" s="67">
        <v>1</v>
      </c>
      <c r="D38" s="67" t="s">
        <v>45</v>
      </c>
      <c r="E38" s="68" t="s">
        <v>68</v>
      </c>
      <c r="F38" s="68" t="s">
        <v>68</v>
      </c>
      <c r="G38" s="72">
        <v>500</v>
      </c>
      <c r="H38" s="73">
        <f t="shared" si="0"/>
        <v>500</v>
      </c>
      <c r="I38" s="234">
        <v>500</v>
      </c>
      <c r="J38" s="234"/>
    </row>
    <row r="39" spans="1:10" ht="42" x14ac:dyDescent="0.3">
      <c r="A39" s="9"/>
      <c r="B39" s="74" t="s">
        <v>65</v>
      </c>
      <c r="C39" s="67">
        <v>1</v>
      </c>
      <c r="D39" s="75" t="s">
        <v>46</v>
      </c>
      <c r="E39" s="72">
        <v>1500</v>
      </c>
      <c r="F39" s="73">
        <v>1500</v>
      </c>
      <c r="G39" s="72">
        <v>2000</v>
      </c>
      <c r="H39" s="73">
        <f t="shared" si="0"/>
        <v>2000</v>
      </c>
      <c r="I39" s="234">
        <f>F39+H39</f>
        <v>3500</v>
      </c>
      <c r="J39" s="234"/>
    </row>
    <row r="40" spans="1:10" ht="21" x14ac:dyDescent="0.3">
      <c r="A40" s="16"/>
      <c r="B40" s="66" t="s">
        <v>66</v>
      </c>
      <c r="C40" s="75">
        <v>1</v>
      </c>
      <c r="D40" s="67" t="s">
        <v>46</v>
      </c>
      <c r="E40" s="68" t="s">
        <v>68</v>
      </c>
      <c r="F40" s="68" t="s">
        <v>68</v>
      </c>
      <c r="G40" s="76">
        <v>1500</v>
      </c>
      <c r="H40" s="73">
        <f t="shared" si="0"/>
        <v>1500</v>
      </c>
      <c r="I40" s="234">
        <v>1500</v>
      </c>
      <c r="J40" s="234"/>
    </row>
    <row r="41" spans="1:10" ht="42" x14ac:dyDescent="0.3">
      <c r="A41" s="9"/>
      <c r="B41" s="74" t="s">
        <v>67</v>
      </c>
      <c r="C41" s="75">
        <v>1</v>
      </c>
      <c r="D41" s="67" t="s">
        <v>45</v>
      </c>
      <c r="E41" s="68">
        <v>500</v>
      </c>
      <c r="F41" s="68">
        <v>500</v>
      </c>
      <c r="G41" s="73">
        <v>1000</v>
      </c>
      <c r="H41" s="73">
        <f t="shared" si="0"/>
        <v>1000</v>
      </c>
      <c r="I41" s="234">
        <f>F41+H41</f>
        <v>1500</v>
      </c>
      <c r="J41" s="234"/>
    </row>
    <row r="42" spans="1:10" ht="21" x14ac:dyDescent="0.4">
      <c r="A42" s="9"/>
      <c r="B42" s="74"/>
      <c r="C42" s="75"/>
      <c r="D42" s="67"/>
      <c r="E42" s="108"/>
      <c r="F42" s="108"/>
      <c r="G42" s="68"/>
      <c r="H42" s="70"/>
      <c r="I42" s="261"/>
      <c r="J42" s="261"/>
    </row>
    <row r="43" spans="1:10" ht="21" x14ac:dyDescent="0.4">
      <c r="A43" s="9"/>
      <c r="B43" s="74"/>
      <c r="C43" s="75"/>
      <c r="D43" s="75"/>
      <c r="E43" s="77"/>
      <c r="F43" s="77"/>
      <c r="G43" s="73"/>
      <c r="H43" s="70"/>
      <c r="I43" s="261"/>
      <c r="J43" s="261"/>
    </row>
    <row r="44" spans="1:10" ht="21" x14ac:dyDescent="0.3">
      <c r="A44" s="9"/>
      <c r="B44" s="59"/>
      <c r="C44" s="19"/>
      <c r="D44" s="11"/>
      <c r="E44" s="61"/>
      <c r="F44" s="61"/>
      <c r="G44" s="60"/>
      <c r="H44" s="58"/>
      <c r="I44" s="232"/>
      <c r="J44" s="233"/>
    </row>
    <row r="45" spans="1:10" ht="21" x14ac:dyDescent="0.3">
      <c r="A45" s="9"/>
      <c r="B45" s="10"/>
      <c r="C45" s="19"/>
      <c r="D45" s="11"/>
      <c r="E45" s="61"/>
      <c r="F45" s="61"/>
      <c r="G45" s="60"/>
      <c r="H45" s="58"/>
      <c r="I45" s="232"/>
      <c r="J45" s="233"/>
    </row>
    <row r="46" spans="1:10" ht="21" x14ac:dyDescent="0.4">
      <c r="A46" s="9"/>
      <c r="B46" s="10"/>
      <c r="C46" s="19"/>
      <c r="D46" s="15"/>
      <c r="E46" s="17"/>
      <c r="F46" s="17"/>
      <c r="G46" s="12"/>
      <c r="H46" s="13"/>
      <c r="I46" s="231"/>
      <c r="J46" s="231"/>
    </row>
    <row r="47" spans="1:10" ht="21" x14ac:dyDescent="0.4">
      <c r="A47" s="9"/>
      <c r="B47" s="10"/>
      <c r="C47" s="19"/>
      <c r="D47" s="11"/>
      <c r="E47" s="257" t="s">
        <v>47</v>
      </c>
      <c r="F47" s="258"/>
      <c r="G47" s="259"/>
      <c r="H47" s="93"/>
      <c r="I47" s="260">
        <f>SUM(I32:I46)</f>
        <v>22130</v>
      </c>
      <c r="J47" s="259"/>
    </row>
    <row r="48" spans="1:10" ht="21" x14ac:dyDescent="0.4">
      <c r="A48" s="9"/>
      <c r="B48" s="10"/>
      <c r="C48" s="19"/>
      <c r="D48" s="11"/>
      <c r="E48" s="87"/>
      <c r="F48" s="110"/>
      <c r="G48" s="88"/>
      <c r="H48" s="13"/>
      <c r="I48" s="256"/>
      <c r="J48" s="162"/>
    </row>
    <row r="49" spans="1:10" ht="21" x14ac:dyDescent="0.4">
      <c r="A49" s="30"/>
      <c r="B49" s="62"/>
      <c r="C49" s="63"/>
      <c r="D49" s="64"/>
      <c r="E49" s="65"/>
      <c r="F49" s="65"/>
      <c r="G49" s="65"/>
      <c r="H49" s="65"/>
      <c r="I49" s="220"/>
      <c r="J49" s="230"/>
    </row>
    <row r="50" spans="1:10" ht="18" x14ac:dyDescent="0.35">
      <c r="A50" s="254" t="s">
        <v>29</v>
      </c>
      <c r="B50" s="254"/>
      <c r="C50" s="79"/>
      <c r="D50" s="79"/>
      <c r="E50" s="79"/>
      <c r="F50" s="40"/>
      <c r="G50" s="41"/>
      <c r="H50" s="41"/>
      <c r="I50" s="41"/>
      <c r="J50" s="44" t="s">
        <v>13</v>
      </c>
    </row>
    <row r="51" spans="1:10" ht="18" x14ac:dyDescent="0.35">
      <c r="A51" s="255" t="s">
        <v>9</v>
      </c>
      <c r="B51" s="255"/>
      <c r="C51" s="46"/>
      <c r="D51" s="255" t="s">
        <v>30</v>
      </c>
      <c r="E51" s="255"/>
      <c r="F51" s="46"/>
      <c r="G51" s="46"/>
      <c r="H51" s="42"/>
      <c r="I51" s="43"/>
      <c r="J51" s="43"/>
    </row>
    <row r="52" spans="1:10" ht="21" x14ac:dyDescent="0.4">
      <c r="A52" s="241" t="s">
        <v>0</v>
      </c>
      <c r="B52" s="240" t="s">
        <v>1</v>
      </c>
      <c r="C52" s="240" t="s">
        <v>2</v>
      </c>
      <c r="D52" s="241" t="s">
        <v>3</v>
      </c>
      <c r="E52" s="253" t="s">
        <v>4</v>
      </c>
      <c r="F52" s="253"/>
      <c r="G52" s="240" t="s">
        <v>5</v>
      </c>
      <c r="H52" s="240"/>
      <c r="I52" s="250" t="s">
        <v>31</v>
      </c>
      <c r="J52" s="251"/>
    </row>
    <row r="53" spans="1:10" ht="21" x14ac:dyDescent="0.35">
      <c r="A53" s="237"/>
      <c r="B53" s="239"/>
      <c r="C53" s="240"/>
      <c r="D53" s="241"/>
      <c r="E53" s="45" t="s">
        <v>7</v>
      </c>
      <c r="F53" s="45" t="s">
        <v>8</v>
      </c>
      <c r="G53" s="45" t="s">
        <v>7</v>
      </c>
      <c r="H53" s="45" t="s">
        <v>8</v>
      </c>
      <c r="I53" s="245" t="s">
        <v>32</v>
      </c>
      <c r="J53" s="246"/>
    </row>
    <row r="54" spans="1:10" ht="21" x14ac:dyDescent="0.4">
      <c r="A54" s="90">
        <v>1.2</v>
      </c>
      <c r="B54" s="97" t="s">
        <v>57</v>
      </c>
      <c r="C54" s="7"/>
      <c r="D54" s="7"/>
      <c r="E54" s="8"/>
      <c r="F54" s="8"/>
      <c r="G54" s="8"/>
      <c r="H54" s="8"/>
      <c r="I54" s="252"/>
      <c r="J54" s="252"/>
    </row>
    <row r="55" spans="1:10" ht="42" x14ac:dyDescent="0.3">
      <c r="A55" s="9"/>
      <c r="B55" s="74" t="s">
        <v>69</v>
      </c>
      <c r="C55" s="67">
        <v>72</v>
      </c>
      <c r="D55" s="67" t="s">
        <v>50</v>
      </c>
      <c r="E55" s="68">
        <v>485</v>
      </c>
      <c r="F55" s="68">
        <f>C55*E55</f>
        <v>34920</v>
      </c>
      <c r="G55" s="108">
        <v>50</v>
      </c>
      <c r="H55" s="68">
        <f>C55*G55</f>
        <v>3600</v>
      </c>
      <c r="I55" s="234">
        <f>F55+H55</f>
        <v>38520</v>
      </c>
      <c r="J55" s="234"/>
    </row>
    <row r="56" spans="1:10" ht="42" x14ac:dyDescent="0.3">
      <c r="A56" s="9"/>
      <c r="B56" s="71" t="s">
        <v>70</v>
      </c>
      <c r="C56" s="67">
        <v>58</v>
      </c>
      <c r="D56" s="67" t="s">
        <v>49</v>
      </c>
      <c r="E56" s="68">
        <v>120</v>
      </c>
      <c r="F56" s="68">
        <f t="shared" ref="F56:F68" si="1">C56*E56</f>
        <v>6960</v>
      </c>
      <c r="G56" s="108">
        <v>40</v>
      </c>
      <c r="H56" s="68">
        <f t="shared" ref="H56:H68" si="2">C56*G56</f>
        <v>2320</v>
      </c>
      <c r="I56" s="234">
        <f t="shared" ref="I56:I68" si="3">F56+H56</f>
        <v>9280</v>
      </c>
      <c r="J56" s="234"/>
    </row>
    <row r="57" spans="1:10" ht="63" x14ac:dyDescent="0.3">
      <c r="A57" s="9"/>
      <c r="B57" s="71" t="s">
        <v>71</v>
      </c>
      <c r="C57" s="67">
        <v>61</v>
      </c>
      <c r="D57" s="67" t="s">
        <v>50</v>
      </c>
      <c r="E57" s="68">
        <v>666</v>
      </c>
      <c r="F57" s="68">
        <f t="shared" si="1"/>
        <v>40626</v>
      </c>
      <c r="G57" s="108">
        <v>108</v>
      </c>
      <c r="H57" s="68">
        <f t="shared" si="2"/>
        <v>6588</v>
      </c>
      <c r="I57" s="234">
        <f t="shared" si="3"/>
        <v>47214</v>
      </c>
      <c r="J57" s="234"/>
    </row>
    <row r="58" spans="1:10" ht="42" x14ac:dyDescent="0.3">
      <c r="A58" s="14"/>
      <c r="B58" s="71" t="s">
        <v>72</v>
      </c>
      <c r="C58" s="67">
        <v>6</v>
      </c>
      <c r="D58" s="67" t="s">
        <v>50</v>
      </c>
      <c r="E58" s="108">
        <v>500</v>
      </c>
      <c r="F58" s="68">
        <f t="shared" si="1"/>
        <v>3000</v>
      </c>
      <c r="G58" s="108">
        <v>150</v>
      </c>
      <c r="H58" s="68">
        <f t="shared" si="2"/>
        <v>900</v>
      </c>
      <c r="I58" s="234">
        <f t="shared" si="3"/>
        <v>3900</v>
      </c>
      <c r="J58" s="234"/>
    </row>
    <row r="59" spans="1:10" ht="21" x14ac:dyDescent="0.3">
      <c r="A59" s="9"/>
      <c r="B59" s="66" t="s">
        <v>73</v>
      </c>
      <c r="C59" s="75">
        <v>5</v>
      </c>
      <c r="D59" s="67" t="s">
        <v>45</v>
      </c>
      <c r="E59" s="68">
        <v>22604</v>
      </c>
      <c r="F59" s="68">
        <f t="shared" si="1"/>
        <v>113020</v>
      </c>
      <c r="G59" s="68"/>
      <c r="H59" s="68">
        <f t="shared" si="2"/>
        <v>0</v>
      </c>
      <c r="I59" s="234">
        <f t="shared" si="3"/>
        <v>113020</v>
      </c>
      <c r="J59" s="234"/>
    </row>
    <row r="60" spans="1:10" ht="21" x14ac:dyDescent="0.3">
      <c r="A60" s="9"/>
      <c r="B60" s="66" t="s">
        <v>74</v>
      </c>
      <c r="C60" s="75">
        <v>1</v>
      </c>
      <c r="D60" s="67" t="s">
        <v>45</v>
      </c>
      <c r="E60" s="108">
        <v>15500</v>
      </c>
      <c r="F60" s="68">
        <f t="shared" si="1"/>
        <v>15500</v>
      </c>
      <c r="G60" s="68"/>
      <c r="H60" s="68">
        <f t="shared" si="2"/>
        <v>0</v>
      </c>
      <c r="I60" s="234">
        <f t="shared" si="3"/>
        <v>15500</v>
      </c>
      <c r="J60" s="234"/>
    </row>
    <row r="61" spans="1:10" ht="21" x14ac:dyDescent="0.3">
      <c r="A61" s="9"/>
      <c r="B61" s="66" t="s">
        <v>75</v>
      </c>
      <c r="C61" s="75">
        <v>1</v>
      </c>
      <c r="D61" s="67" t="s">
        <v>45</v>
      </c>
      <c r="E61" s="105">
        <v>5760</v>
      </c>
      <c r="F61" s="68">
        <f t="shared" si="1"/>
        <v>5760</v>
      </c>
      <c r="G61" s="68"/>
      <c r="H61" s="68">
        <f t="shared" si="2"/>
        <v>0</v>
      </c>
      <c r="I61" s="234">
        <f t="shared" si="3"/>
        <v>5760</v>
      </c>
      <c r="J61" s="234"/>
    </row>
    <row r="62" spans="1:10" ht="21" x14ac:dyDescent="0.3">
      <c r="A62" s="9"/>
      <c r="B62" s="66" t="s">
        <v>75</v>
      </c>
      <c r="C62" s="75">
        <v>1</v>
      </c>
      <c r="D62" s="75" t="s">
        <v>45</v>
      </c>
      <c r="E62" s="105">
        <v>12528</v>
      </c>
      <c r="F62" s="68">
        <f t="shared" si="1"/>
        <v>12528</v>
      </c>
      <c r="G62" s="68"/>
      <c r="H62" s="68">
        <f t="shared" si="2"/>
        <v>0</v>
      </c>
      <c r="I62" s="234">
        <f t="shared" si="3"/>
        <v>12528</v>
      </c>
      <c r="J62" s="234"/>
    </row>
    <row r="63" spans="1:10" ht="21" x14ac:dyDescent="0.3">
      <c r="A63" s="9"/>
      <c r="B63" s="74" t="s">
        <v>76</v>
      </c>
      <c r="C63" s="19">
        <v>194</v>
      </c>
      <c r="D63" s="75" t="s">
        <v>82</v>
      </c>
      <c r="E63" s="92">
        <v>60</v>
      </c>
      <c r="F63" s="68">
        <f t="shared" si="1"/>
        <v>11640</v>
      </c>
      <c r="G63" s="109">
        <v>35</v>
      </c>
      <c r="H63" s="68">
        <f t="shared" si="2"/>
        <v>6790</v>
      </c>
      <c r="I63" s="234">
        <f t="shared" si="3"/>
        <v>18430</v>
      </c>
      <c r="J63" s="234"/>
    </row>
    <row r="64" spans="1:10" ht="42" x14ac:dyDescent="0.3">
      <c r="A64" s="9"/>
      <c r="B64" s="59" t="s">
        <v>77</v>
      </c>
      <c r="C64" s="19">
        <v>72</v>
      </c>
      <c r="D64" s="67" t="s">
        <v>50</v>
      </c>
      <c r="E64" s="92">
        <v>275</v>
      </c>
      <c r="F64" s="68">
        <f t="shared" si="1"/>
        <v>19800</v>
      </c>
      <c r="G64" s="109">
        <v>75</v>
      </c>
      <c r="H64" s="68">
        <f t="shared" si="2"/>
        <v>5400</v>
      </c>
      <c r="I64" s="234">
        <f t="shared" si="3"/>
        <v>25200</v>
      </c>
      <c r="J64" s="234"/>
    </row>
    <row r="65" spans="1:10" ht="21" x14ac:dyDescent="0.3">
      <c r="A65" s="9"/>
      <c r="B65" s="59" t="s">
        <v>78</v>
      </c>
      <c r="C65" s="19">
        <v>9</v>
      </c>
      <c r="D65" s="67" t="s">
        <v>49</v>
      </c>
      <c r="E65" s="91">
        <v>275</v>
      </c>
      <c r="F65" s="68">
        <f t="shared" si="1"/>
        <v>2475</v>
      </c>
      <c r="G65" s="89">
        <v>150</v>
      </c>
      <c r="H65" s="68">
        <f t="shared" si="2"/>
        <v>1350</v>
      </c>
      <c r="I65" s="234">
        <f t="shared" si="3"/>
        <v>3825</v>
      </c>
      <c r="J65" s="234"/>
    </row>
    <row r="66" spans="1:10" ht="21" x14ac:dyDescent="0.3">
      <c r="A66" s="9"/>
      <c r="B66" s="71" t="s">
        <v>79</v>
      </c>
      <c r="C66" s="19">
        <v>175</v>
      </c>
      <c r="D66" s="67" t="s">
        <v>50</v>
      </c>
      <c r="E66" s="91">
        <v>55</v>
      </c>
      <c r="F66" s="68">
        <f t="shared" si="1"/>
        <v>9625</v>
      </c>
      <c r="G66" s="89">
        <v>30</v>
      </c>
      <c r="H66" s="68">
        <f t="shared" si="2"/>
        <v>5250</v>
      </c>
      <c r="I66" s="234">
        <f t="shared" si="3"/>
        <v>14875</v>
      </c>
      <c r="J66" s="234"/>
    </row>
    <row r="67" spans="1:10" ht="21" x14ac:dyDescent="0.3">
      <c r="A67" s="9"/>
      <c r="B67" s="71" t="s">
        <v>80</v>
      </c>
      <c r="C67" s="19">
        <v>78</v>
      </c>
      <c r="D67" s="67" t="s">
        <v>50</v>
      </c>
      <c r="E67" s="91">
        <v>50</v>
      </c>
      <c r="F67" s="68">
        <f t="shared" si="1"/>
        <v>3900</v>
      </c>
      <c r="G67" s="89">
        <v>30</v>
      </c>
      <c r="H67" s="68">
        <f t="shared" si="2"/>
        <v>2340</v>
      </c>
      <c r="I67" s="234">
        <f t="shared" si="3"/>
        <v>6240</v>
      </c>
      <c r="J67" s="234"/>
    </row>
    <row r="68" spans="1:10" ht="21" x14ac:dyDescent="0.3">
      <c r="A68" s="9"/>
      <c r="B68" s="71" t="s">
        <v>81</v>
      </c>
      <c r="C68" s="19">
        <v>23</v>
      </c>
      <c r="D68" s="67" t="s">
        <v>50</v>
      </c>
      <c r="E68" s="91">
        <v>100</v>
      </c>
      <c r="F68" s="68">
        <f t="shared" si="1"/>
        <v>2300</v>
      </c>
      <c r="G68" s="89">
        <v>50</v>
      </c>
      <c r="H68" s="68">
        <f t="shared" si="2"/>
        <v>1150</v>
      </c>
      <c r="I68" s="234">
        <f t="shared" si="3"/>
        <v>3450</v>
      </c>
      <c r="J68" s="234"/>
    </row>
    <row r="69" spans="1:10" ht="21" x14ac:dyDescent="0.4">
      <c r="A69" s="30"/>
      <c r="B69" s="114"/>
      <c r="C69" s="63"/>
      <c r="D69" s="115"/>
      <c r="E69" s="247" t="s">
        <v>33</v>
      </c>
      <c r="F69" s="248"/>
      <c r="G69" s="249"/>
      <c r="H69" s="116"/>
      <c r="I69" s="271">
        <f>SUM(I55:I68)</f>
        <v>317742</v>
      </c>
      <c r="J69" s="272"/>
    </row>
    <row r="70" spans="1:10" ht="18" x14ac:dyDescent="0.35">
      <c r="A70" s="235" t="s">
        <v>29</v>
      </c>
      <c r="B70" s="235"/>
      <c r="C70" s="98"/>
      <c r="D70" s="98"/>
      <c r="E70" s="98"/>
      <c r="F70" s="99"/>
      <c r="G70" s="100"/>
      <c r="H70" s="100"/>
      <c r="I70" s="100"/>
      <c r="J70" s="101" t="s">
        <v>13</v>
      </c>
    </row>
    <row r="71" spans="1:10" ht="18" x14ac:dyDescent="0.35">
      <c r="A71" s="235" t="s">
        <v>9</v>
      </c>
      <c r="B71" s="235"/>
      <c r="C71" s="107"/>
      <c r="D71" s="235" t="s">
        <v>30</v>
      </c>
      <c r="E71" s="235"/>
      <c r="F71" s="107"/>
      <c r="G71" s="107"/>
      <c r="H71" s="43"/>
      <c r="I71" s="43"/>
      <c r="J71" s="43"/>
    </row>
    <row r="72" spans="1:10" ht="21" x14ac:dyDescent="0.4">
      <c r="A72" s="236" t="s">
        <v>0</v>
      </c>
      <c r="B72" s="238" t="s">
        <v>1</v>
      </c>
      <c r="C72" s="238" t="s">
        <v>2</v>
      </c>
      <c r="D72" s="236" t="s">
        <v>3</v>
      </c>
      <c r="E72" s="242" t="s">
        <v>4</v>
      </c>
      <c r="F72" s="242"/>
      <c r="G72" s="238" t="s">
        <v>5</v>
      </c>
      <c r="H72" s="238"/>
      <c r="I72" s="243" t="s">
        <v>31</v>
      </c>
      <c r="J72" s="244"/>
    </row>
    <row r="73" spans="1:10" ht="21" x14ac:dyDescent="0.35">
      <c r="A73" s="237"/>
      <c r="B73" s="239"/>
      <c r="C73" s="240"/>
      <c r="D73" s="241"/>
      <c r="E73" s="45" t="s">
        <v>7</v>
      </c>
      <c r="F73" s="45" t="s">
        <v>8</v>
      </c>
      <c r="G73" s="45" t="s">
        <v>7</v>
      </c>
      <c r="H73" s="45" t="s">
        <v>8</v>
      </c>
      <c r="I73" s="245" t="s">
        <v>32</v>
      </c>
      <c r="J73" s="246"/>
    </row>
    <row r="74" spans="1:10" ht="21" x14ac:dyDescent="0.3">
      <c r="A74" s="9">
        <v>1.3</v>
      </c>
      <c r="B74" s="113" t="s">
        <v>43</v>
      </c>
      <c r="C74" s="67"/>
      <c r="D74" s="67"/>
      <c r="E74" s="68"/>
      <c r="F74" s="68"/>
      <c r="G74" s="72"/>
      <c r="H74" s="73"/>
      <c r="I74" s="234"/>
      <c r="J74" s="234"/>
    </row>
    <row r="75" spans="1:10" ht="42" x14ac:dyDescent="0.3">
      <c r="A75" s="9"/>
      <c r="B75" s="74" t="s">
        <v>83</v>
      </c>
      <c r="C75" s="67">
        <v>17</v>
      </c>
      <c r="D75" s="67" t="s">
        <v>45</v>
      </c>
      <c r="E75" s="68">
        <v>250</v>
      </c>
      <c r="F75" s="68">
        <f>C75*E75</f>
        <v>4250</v>
      </c>
      <c r="G75" s="72">
        <v>115</v>
      </c>
      <c r="H75" s="73">
        <f>C75*G75</f>
        <v>1955</v>
      </c>
      <c r="I75" s="234">
        <f>F75+H75</f>
        <v>6205</v>
      </c>
      <c r="J75" s="234"/>
    </row>
    <row r="76" spans="1:10" ht="21" x14ac:dyDescent="0.3">
      <c r="A76" s="9"/>
      <c r="B76" s="66" t="s">
        <v>84</v>
      </c>
      <c r="C76" s="67">
        <v>7</v>
      </c>
      <c r="D76" s="67" t="s">
        <v>45</v>
      </c>
      <c r="E76" s="72">
        <v>185</v>
      </c>
      <c r="F76" s="68">
        <f t="shared" ref="F76:F80" si="4">C76*E76</f>
        <v>1295</v>
      </c>
      <c r="G76" s="72">
        <v>115</v>
      </c>
      <c r="H76" s="73">
        <f t="shared" ref="H76:H80" si="5">C76*G76</f>
        <v>805</v>
      </c>
      <c r="I76" s="234">
        <f t="shared" ref="I76:I80" si="6">F76+H76</f>
        <v>2100</v>
      </c>
      <c r="J76" s="234"/>
    </row>
    <row r="77" spans="1:10" ht="21" x14ac:dyDescent="0.3">
      <c r="A77" s="9"/>
      <c r="B77" s="66" t="s">
        <v>85</v>
      </c>
      <c r="C77" s="75">
        <v>7</v>
      </c>
      <c r="D77" s="67" t="s">
        <v>45</v>
      </c>
      <c r="E77" s="68">
        <v>245</v>
      </c>
      <c r="F77" s="68">
        <f t="shared" si="4"/>
        <v>1715</v>
      </c>
      <c r="G77" s="76">
        <v>95</v>
      </c>
      <c r="H77" s="73">
        <f t="shared" si="5"/>
        <v>665</v>
      </c>
      <c r="I77" s="234">
        <f t="shared" si="6"/>
        <v>2380</v>
      </c>
      <c r="J77" s="234"/>
    </row>
    <row r="78" spans="1:10" ht="21" x14ac:dyDescent="0.3">
      <c r="A78" s="9"/>
      <c r="B78" s="66" t="s">
        <v>86</v>
      </c>
      <c r="C78" s="75">
        <v>7</v>
      </c>
      <c r="D78" s="67" t="s">
        <v>45</v>
      </c>
      <c r="E78" s="108">
        <v>450</v>
      </c>
      <c r="F78" s="68">
        <f t="shared" si="4"/>
        <v>3150</v>
      </c>
      <c r="G78" s="73">
        <v>115</v>
      </c>
      <c r="H78" s="73">
        <f t="shared" si="5"/>
        <v>805</v>
      </c>
      <c r="I78" s="234">
        <f t="shared" si="6"/>
        <v>3955</v>
      </c>
      <c r="J78" s="234"/>
    </row>
    <row r="79" spans="1:10" ht="21" x14ac:dyDescent="0.3">
      <c r="A79" s="9"/>
      <c r="B79" s="66" t="s">
        <v>87</v>
      </c>
      <c r="C79" s="19">
        <v>9</v>
      </c>
      <c r="D79" s="11" t="s">
        <v>49</v>
      </c>
      <c r="E79" s="61">
        <v>150</v>
      </c>
      <c r="F79" s="68">
        <f t="shared" si="4"/>
        <v>1350</v>
      </c>
      <c r="G79" s="60">
        <v>50</v>
      </c>
      <c r="H79" s="73">
        <f t="shared" si="5"/>
        <v>450</v>
      </c>
      <c r="I79" s="234">
        <f t="shared" si="6"/>
        <v>1800</v>
      </c>
      <c r="J79" s="234"/>
    </row>
    <row r="80" spans="1:10" ht="21" x14ac:dyDescent="0.4">
      <c r="A80" s="9"/>
      <c r="B80" s="124" t="s">
        <v>88</v>
      </c>
      <c r="C80" s="125">
        <v>1</v>
      </c>
      <c r="D80" s="15" t="s">
        <v>46</v>
      </c>
      <c r="E80" s="13">
        <v>14400</v>
      </c>
      <c r="F80" s="111">
        <f t="shared" si="4"/>
        <v>14400</v>
      </c>
      <c r="G80" s="13">
        <v>4320</v>
      </c>
      <c r="H80" s="72">
        <f t="shared" si="5"/>
        <v>4320</v>
      </c>
      <c r="I80" s="234">
        <f t="shared" si="6"/>
        <v>18720</v>
      </c>
      <c r="J80" s="234"/>
    </row>
    <row r="81" spans="1:10" ht="21" x14ac:dyDescent="0.4">
      <c r="A81" s="9"/>
      <c r="B81" s="123"/>
      <c r="C81" s="112"/>
      <c r="D81" s="112"/>
      <c r="E81" s="86"/>
      <c r="F81" s="86"/>
      <c r="G81" s="86"/>
      <c r="H81" s="86"/>
      <c r="I81" s="232"/>
      <c r="J81" s="233"/>
    </row>
    <row r="82" spans="1:10" ht="21" x14ac:dyDescent="0.4">
      <c r="A82" s="9"/>
      <c r="B82" s="74"/>
      <c r="C82" s="67"/>
      <c r="D82" s="67"/>
      <c r="E82" s="257" t="s">
        <v>33</v>
      </c>
      <c r="F82" s="258"/>
      <c r="G82" s="259"/>
      <c r="H82" s="93"/>
      <c r="I82" s="273">
        <f>SUM(I75:I81)</f>
        <v>35160</v>
      </c>
      <c r="J82" s="273"/>
    </row>
    <row r="83" spans="1:10" ht="21" x14ac:dyDescent="0.3">
      <c r="A83" s="9"/>
      <c r="B83" s="74"/>
      <c r="C83" s="67"/>
      <c r="D83" s="67"/>
      <c r="E83" s="68"/>
      <c r="F83" s="68"/>
      <c r="G83" s="72"/>
      <c r="H83" s="73"/>
      <c r="I83" s="234"/>
      <c r="J83" s="234"/>
    </row>
    <row r="84" spans="1:10" ht="21" x14ac:dyDescent="0.3">
      <c r="A84" s="9"/>
      <c r="B84" s="71"/>
      <c r="C84" s="67"/>
      <c r="D84" s="67"/>
      <c r="E84" s="68"/>
      <c r="F84" s="68"/>
      <c r="G84" s="72"/>
      <c r="H84" s="73"/>
      <c r="I84" s="234"/>
      <c r="J84" s="234"/>
    </row>
    <row r="85" spans="1:10" ht="21" x14ac:dyDescent="0.3">
      <c r="A85" s="9"/>
      <c r="B85" s="74"/>
      <c r="C85" s="67"/>
      <c r="D85" s="67"/>
      <c r="E85" s="72"/>
      <c r="F85" s="68"/>
      <c r="G85" s="72"/>
      <c r="H85" s="73"/>
      <c r="I85" s="234"/>
      <c r="J85" s="234"/>
    </row>
    <row r="86" spans="1:10" ht="21" x14ac:dyDescent="0.3">
      <c r="A86" s="16"/>
      <c r="B86" s="74"/>
      <c r="C86" s="75"/>
      <c r="D86" s="67"/>
      <c r="E86" s="68"/>
      <c r="F86" s="68"/>
      <c r="G86" s="76"/>
      <c r="H86" s="73"/>
      <c r="I86" s="234"/>
      <c r="J86" s="234"/>
    </row>
    <row r="87" spans="1:10" ht="21" x14ac:dyDescent="0.3">
      <c r="A87" s="9"/>
      <c r="B87" s="74"/>
      <c r="C87" s="75"/>
      <c r="D87" s="67"/>
      <c r="E87" s="106"/>
      <c r="F87" s="106"/>
      <c r="G87" s="73"/>
      <c r="H87" s="73"/>
      <c r="I87" s="234"/>
      <c r="J87" s="234"/>
    </row>
    <row r="88" spans="1:10" ht="21" x14ac:dyDescent="0.3">
      <c r="A88" s="9"/>
      <c r="B88" s="59"/>
      <c r="C88" s="19"/>
      <c r="D88" s="11"/>
      <c r="E88" s="61"/>
      <c r="F88" s="61"/>
      <c r="G88" s="60"/>
      <c r="H88" s="58"/>
      <c r="I88" s="232"/>
      <c r="J88" s="233"/>
    </row>
    <row r="89" spans="1:10" ht="21" x14ac:dyDescent="0.4">
      <c r="A89" s="9"/>
      <c r="B89" s="10"/>
      <c r="C89" s="19"/>
      <c r="D89" s="15"/>
      <c r="E89" s="17"/>
      <c r="F89" s="17"/>
      <c r="G89" s="12"/>
      <c r="H89" s="13"/>
      <c r="I89" s="231"/>
      <c r="J89" s="231"/>
    </row>
    <row r="90" spans="1:10" ht="21" x14ac:dyDescent="0.4">
      <c r="A90" s="9"/>
      <c r="B90" s="10"/>
      <c r="C90" s="19"/>
      <c r="D90" s="11"/>
      <c r="E90" s="87"/>
      <c r="F90" s="96"/>
      <c r="G90" s="88"/>
      <c r="H90" s="13"/>
      <c r="I90" s="231"/>
      <c r="J90" s="231"/>
    </row>
    <row r="91" spans="1:10" ht="21" x14ac:dyDescent="0.4">
      <c r="A91" s="9"/>
      <c r="B91" s="10"/>
      <c r="C91" s="19"/>
      <c r="D91" s="11"/>
      <c r="E91" s="87"/>
      <c r="F91" s="96"/>
      <c r="G91" s="88"/>
      <c r="H91" s="13"/>
      <c r="I91" s="231"/>
      <c r="J91" s="231"/>
    </row>
    <row r="92" spans="1:10" ht="21" x14ac:dyDescent="0.4">
      <c r="A92" s="9"/>
      <c r="B92" s="10"/>
      <c r="C92" s="19"/>
      <c r="D92" s="11"/>
      <c r="E92" s="87"/>
      <c r="F92" s="96"/>
      <c r="G92" s="88"/>
      <c r="H92" s="13"/>
      <c r="I92" s="231"/>
      <c r="J92" s="231"/>
    </row>
    <row r="93" spans="1:10" ht="21" x14ac:dyDescent="0.4">
      <c r="A93" s="30"/>
      <c r="B93" s="62"/>
      <c r="C93" s="63"/>
      <c r="D93" s="64"/>
      <c r="E93" s="65"/>
      <c r="F93" s="65"/>
      <c r="G93" s="65"/>
      <c r="H93" s="65"/>
      <c r="I93" s="220"/>
      <c r="J93" s="230"/>
    </row>
    <row r="94" spans="1:10" ht="21" x14ac:dyDescent="0.4">
      <c r="A94" s="95"/>
      <c r="B94" s="102"/>
      <c r="C94" s="103"/>
      <c r="D94" s="103"/>
      <c r="E94" s="104"/>
      <c r="F94" s="104"/>
      <c r="G94" s="104"/>
      <c r="H94" s="104"/>
      <c r="I94" s="94"/>
      <c r="J94" s="94"/>
    </row>
  </sheetData>
  <mergeCells count="125">
    <mergeCell ref="E82:G82"/>
    <mergeCell ref="I76:J76"/>
    <mergeCell ref="I77:J77"/>
    <mergeCell ref="I78:J78"/>
    <mergeCell ref="I79:J79"/>
    <mergeCell ref="I80:J80"/>
    <mergeCell ref="I81:J81"/>
    <mergeCell ref="I61:J61"/>
    <mergeCell ref="I66:J66"/>
    <mergeCell ref="I67:J67"/>
    <mergeCell ref="I68:J68"/>
    <mergeCell ref="I69:J69"/>
    <mergeCell ref="I74:J74"/>
    <mergeCell ref="I82:J82"/>
    <mergeCell ref="I75:J75"/>
    <mergeCell ref="I26:J26"/>
    <mergeCell ref="I9:J9"/>
    <mergeCell ref="D1:E1"/>
    <mergeCell ref="I20:J20"/>
    <mergeCell ref="I16:J16"/>
    <mergeCell ref="I17:J17"/>
    <mergeCell ref="I13:J13"/>
    <mergeCell ref="G4:H4"/>
    <mergeCell ref="I4:J4"/>
    <mergeCell ref="I5:J5"/>
    <mergeCell ref="I14:J14"/>
    <mergeCell ref="I15:J15"/>
    <mergeCell ref="I7:J7"/>
    <mergeCell ref="I6:J6"/>
    <mergeCell ref="I8:J8"/>
    <mergeCell ref="I10:J10"/>
    <mergeCell ref="I11:J11"/>
    <mergeCell ref="I12:J12"/>
    <mergeCell ref="I23:J23"/>
    <mergeCell ref="I18:J18"/>
    <mergeCell ref="I19:J19"/>
    <mergeCell ref="A2:B2"/>
    <mergeCell ref="A3:B3"/>
    <mergeCell ref="D3:E3"/>
    <mergeCell ref="A4:A5"/>
    <mergeCell ref="B4:B5"/>
    <mergeCell ref="C4:C5"/>
    <mergeCell ref="D4:D5"/>
    <mergeCell ref="E4:F4"/>
    <mergeCell ref="I22:J22"/>
    <mergeCell ref="G12:H12"/>
    <mergeCell ref="I21:J21"/>
    <mergeCell ref="I32:J32"/>
    <mergeCell ref="I33:J33"/>
    <mergeCell ref="I34:J34"/>
    <mergeCell ref="I35:J35"/>
    <mergeCell ref="I36:J36"/>
    <mergeCell ref="I47:J47"/>
    <mergeCell ref="I49:J49"/>
    <mergeCell ref="I42:J42"/>
    <mergeCell ref="I43:J43"/>
    <mergeCell ref="I44:J44"/>
    <mergeCell ref="I45:J45"/>
    <mergeCell ref="I46:J46"/>
    <mergeCell ref="I37:J37"/>
    <mergeCell ref="I38:J38"/>
    <mergeCell ref="I39:J39"/>
    <mergeCell ref="I40:J40"/>
    <mergeCell ref="I41:J41"/>
    <mergeCell ref="A52:A53"/>
    <mergeCell ref="B52:B53"/>
    <mergeCell ref="C52:C53"/>
    <mergeCell ref="D52:D53"/>
    <mergeCell ref="E52:F52"/>
    <mergeCell ref="I24:J24"/>
    <mergeCell ref="I25:J25"/>
    <mergeCell ref="A50:B50"/>
    <mergeCell ref="A51:B51"/>
    <mergeCell ref="D51:E51"/>
    <mergeCell ref="I48:J48"/>
    <mergeCell ref="A27:B27"/>
    <mergeCell ref="A28:B28"/>
    <mergeCell ref="D28:E28"/>
    <mergeCell ref="A29:A30"/>
    <mergeCell ref="B29:B30"/>
    <mergeCell ref="C29:C30"/>
    <mergeCell ref="D29:D30"/>
    <mergeCell ref="E29:F29"/>
    <mergeCell ref="E47:G47"/>
    <mergeCell ref="G29:H29"/>
    <mergeCell ref="I29:J29"/>
    <mergeCell ref="I30:J30"/>
    <mergeCell ref="I31:J31"/>
    <mergeCell ref="I60:J60"/>
    <mergeCell ref="I62:J62"/>
    <mergeCell ref="I63:J63"/>
    <mergeCell ref="I56:J56"/>
    <mergeCell ref="I57:J57"/>
    <mergeCell ref="I58:J58"/>
    <mergeCell ref="I59:J59"/>
    <mergeCell ref="G52:H52"/>
    <mergeCell ref="I52:J52"/>
    <mergeCell ref="I53:J53"/>
    <mergeCell ref="I54:J54"/>
    <mergeCell ref="I55:J55"/>
    <mergeCell ref="A70:B70"/>
    <mergeCell ref="A71:B71"/>
    <mergeCell ref="D71:E71"/>
    <mergeCell ref="A72:A73"/>
    <mergeCell ref="B72:B73"/>
    <mergeCell ref="C72:C73"/>
    <mergeCell ref="D72:D73"/>
    <mergeCell ref="E72:F72"/>
    <mergeCell ref="I64:J64"/>
    <mergeCell ref="I65:J65"/>
    <mergeCell ref="G72:H72"/>
    <mergeCell ref="I72:J72"/>
    <mergeCell ref="I73:J73"/>
    <mergeCell ref="E69:G69"/>
    <mergeCell ref="I93:J93"/>
    <mergeCell ref="I90:J90"/>
    <mergeCell ref="I91:J91"/>
    <mergeCell ref="I92:J92"/>
    <mergeCell ref="I88:J88"/>
    <mergeCell ref="I89:J89"/>
    <mergeCell ref="I83:J83"/>
    <mergeCell ref="I84:J84"/>
    <mergeCell ref="I85:J85"/>
    <mergeCell ref="I86:J86"/>
    <mergeCell ref="I87:J87"/>
  </mergeCells>
  <pageMargins left="0.31496062992125984" right="0.31496062992125984" top="0.35433070866141736" bottom="0.35433070866141736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M23"/>
  <sheetViews>
    <sheetView topLeftCell="A8" workbookViewId="0">
      <selection activeCell="M22" sqref="M22"/>
    </sheetView>
  </sheetViews>
  <sheetFormatPr defaultRowHeight="13.8" x14ac:dyDescent="0.25"/>
  <sheetData>
    <row r="8" spans="1:13" ht="15" customHeight="1" x14ac:dyDescent="0.25">
      <c r="A8" s="274" t="s">
        <v>51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</row>
    <row r="9" spans="1:13" ht="15" customHeight="1" x14ac:dyDescent="0.25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</row>
    <row r="10" spans="1:13" ht="15" customHeight="1" x14ac:dyDescent="0.25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</row>
    <row r="11" spans="1:13" ht="15" customHeight="1" x14ac:dyDescent="0.25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</row>
    <row r="12" spans="1:13" ht="15" customHeight="1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</row>
    <row r="13" spans="1:13" ht="15" customHeight="1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</row>
    <row r="14" spans="1:13" ht="15" customHeight="1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</row>
    <row r="15" spans="1:13" ht="15" customHeight="1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</row>
    <row r="16" spans="1:13" ht="15" customHeight="1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</row>
    <row r="17" spans="1:13" ht="15" customHeight="1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</row>
    <row r="18" spans="1:13" ht="15" customHeight="1" x14ac:dyDescent="0.25">
      <c r="A18" s="57"/>
      <c r="B18" s="275" t="s">
        <v>39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57"/>
    </row>
    <row r="19" spans="1:13" ht="39.75" customHeight="1" x14ac:dyDescent="0.25">
      <c r="A19" s="57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57"/>
    </row>
    <row r="20" spans="1:13" ht="15" customHeight="1" x14ac:dyDescent="0.25">
      <c r="A20" s="57"/>
      <c r="B20" s="275" t="s">
        <v>40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57"/>
    </row>
    <row r="21" spans="1:13" ht="15" customHeight="1" x14ac:dyDescent="0.25">
      <c r="A21" s="57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57"/>
    </row>
    <row r="22" spans="1:13" ht="15" customHeight="1" x14ac:dyDescent="0.25">
      <c r="A22" s="57"/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57"/>
    </row>
    <row r="23" spans="1:13" ht="10.5" customHeight="1" x14ac:dyDescent="0.25">
      <c r="A23" s="57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57"/>
    </row>
  </sheetData>
  <mergeCells count="3">
    <mergeCell ref="A8:M17"/>
    <mergeCell ref="B18:L19"/>
    <mergeCell ref="B20:L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ปร.6 มีเงิน</vt:lpstr>
      <vt:lpstr>ปร.5(ก) มีเงิน</vt:lpstr>
      <vt:lpstr>ปร.5(ข)</vt:lpstr>
      <vt:lpstr>ปร.4 มีรายการ</vt:lpstr>
      <vt:lpstr>หน้าปก</vt:lpstr>
      <vt:lpstr>'ปร.5(ข)'!Print_Area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BUU</cp:lastModifiedBy>
  <cp:lastPrinted>2026-05-19T09:06:34Z</cp:lastPrinted>
  <dcterms:created xsi:type="dcterms:W3CDTF">2020-04-14T03:12:17Z</dcterms:created>
  <dcterms:modified xsi:type="dcterms:W3CDTF">2026-05-19T11:24:40Z</dcterms:modified>
</cp:coreProperties>
</file>